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27555" windowHeight="11805"/>
  </bookViews>
  <sheets>
    <sheet name="3_Форма раскрытия информаци " sheetId="3" r:id="rId1"/>
    <sheet name="Долгосрочные параметры " sheetId="2" r:id="rId2"/>
  </sheets>
  <externalReferences>
    <externalReference r:id="rId3"/>
    <externalReference r:id="rId4"/>
  </externalReferences>
  <definedNames>
    <definedName name="_Order1" hidden="1">255</definedName>
    <definedName name="AAB_Addin5" hidden="1">"AAB_Description for addin 5,Description for addin 5,Description for addin 5,Description for addin 5,Description for addin 5,Description for addin 5"</definedName>
    <definedName name="anscount" hidden="1">1</definedName>
    <definedName name="AS2DocOpenMode" hidden="1">"AS2DocumentBrowse"</definedName>
    <definedName name="AS2NamedRange" hidden="1">5</definedName>
    <definedName name="BACE" localSheetId="0">[2]TECHSHEET!$G$51:$G$52</definedName>
    <definedName name="BACE">[1]TECHSHEET!$G$51:$G$52</definedName>
    <definedName name="END_COLUMN_OPEN_INFO" localSheetId="0">'3_Форма раскрытия информаци '!$O$75</definedName>
    <definedName name="END_COLUMN_OPEN_INFO">#REF!</definedName>
    <definedName name="END_ROW_OPEN_INFO" localSheetId="0">'3_Форма раскрытия информаци '!$F$94</definedName>
    <definedName name="END_ROW_OPEN_INFO">#REF!</definedName>
    <definedName name="EZ_DPR" localSheetId="0">[2]TECHSHEET!$K$52:$K$53</definedName>
    <definedName name="EZ_DPR">[1]TECHSHEET!$K$52:$K$53</definedName>
    <definedName name="FIRST_PERIOD_IN_LT" localSheetId="0">[2]Титульный!$E$21</definedName>
    <definedName name="FIRST_PERIOD_IN_LT">[1]Титульный!$E$21</definedName>
    <definedName name="FSK_18_REG_DATA" localSheetId="0">'[2]18_ФСК'!$K$20:$K$46,'[2]18_ФСК'!$O$20:$O$46</definedName>
    <definedName name="FSK_18_REG_DATA">'[1]18_ФСК'!$K$20:$K$46,'[1]18_ФСК'!$O$20:$O$46</definedName>
    <definedName name="god" localSheetId="0">[2]Титульный!$E$25</definedName>
    <definedName name="god">[1]Титульный!$E$25</definedName>
    <definedName name="INFORMATION_TO_LIST" localSheetId="0">[2]TECHSHEET!$N$36:$N$37</definedName>
    <definedName name="INFORMATION_TO_LIST">[1]TECHSHEET!$N$36:$N$37</definedName>
    <definedName name="INN" localSheetId="0">[2]Титульный!$E$13</definedName>
    <definedName name="INN">[1]Титульный!$E$13</definedName>
    <definedName name="IST_FIN_AMORT" localSheetId="0">[2]TECHSHEET!$X$3:$X$8</definedName>
    <definedName name="IST_FIN_AMORT">[1]TECHSHEET!$X$3:$X$8</definedName>
    <definedName name="KPP" localSheetId="0">[2]Титульный!$E$14</definedName>
    <definedName name="KPP">[1]Титульный!$E$14</definedName>
    <definedName name="LEVEL_VOLTAGE" localSheetId="0">[2]TECHSHEET!$N$21:$N$25</definedName>
    <definedName name="LEVEL_VOLTAGE">[1]TECHSHEET!$N$21:$N$25</definedName>
    <definedName name="limcount" hidden="1">1</definedName>
    <definedName name="LIST_SOB" localSheetId="0">[2]TECHSHEET!$F$51:$F$56</definedName>
    <definedName name="LIST_SOB">[1]TECHSHEET!$F$51:$F$56</definedName>
    <definedName name="List19_REG_DATA" localSheetId="0">'[2]Налог на прибыль'!$P$18:$P$29,'[2]Налог на прибыль'!$S$18:$S$29</definedName>
    <definedName name="List19_REG_DATA">'[1]Налог на прибыль'!$P$18:$P$29,'[1]Налог на прибыль'!$S$18:$S$29</definedName>
    <definedName name="logic" localSheetId="0">[2]TECHSHEET!$O$10:$O$11</definedName>
    <definedName name="logic">[1]TECHSHEET!$O$10:$O$11</definedName>
    <definedName name="LT_REG_DATA" localSheetId="0">'[2]8_Расчет НВВ '!$J$23:$J$143,'[2]8_Расчет НВВ '!$N$23:$N$143,'[2]8_Расчет НВВ '!$S$23:$V$143,'[2]8_Расчет НВВ '!$Y$23:$Y$143,'[2]8_Расчет НВВ '!$AF$23:$AL$143</definedName>
    <definedName name="LT_REG_DATA">'[1]8_Расчет НВВ '!$J$23:$J$143,'[1]8_Расчет НВВ '!$N$23:$N$143,'[1]8_Расчет НВВ '!$S$23:$V$143,'[1]8_Расчет НВВ '!$Y$23:$Y$143,'[1]8_Расчет НВВ '!$AF$23:$AL$143</definedName>
    <definedName name="MATERIALS_REG_DATA" localSheetId="0">'[2]12_Сырье и материалы'!$Y$23:$Y$57,'[2]12_Сырье и материалы'!$AG$23:$AG$57</definedName>
    <definedName name="MATERIALS_REG_DATA">'[1]12_Сырье и материалы'!$Y$23:$Y$57,'[1]12_Сырье и материалы'!$AG$23:$AG$57</definedName>
    <definedName name="MO_LIST_8" localSheetId="0">[2]REESTR_MO!$B$44:$B$50</definedName>
    <definedName name="MO_LIST_8">[1]REESTR_MO!$B$44:$B$50</definedName>
    <definedName name="MONTH_LIST" localSheetId="0">[2]TECHSHEET!$E$17:$E$28</definedName>
    <definedName name="MONTH_LIST">[1]TECHSHEET!$E$17:$E$28</definedName>
    <definedName name="NPR_REG_DATA" localSheetId="0">'[2]31_Прочие НПР '!$N$16:$N$20,'[2]31_Прочие НПР '!$X$16:$X$20</definedName>
    <definedName name="NPR_REG_DATA">'[1]31_Прочие НПР '!$N$16:$N$20,'[1]31_Прочие НПР '!$X$16:$X$20</definedName>
    <definedName name="ORG" localSheetId="0">[2]Титульный!$E$9</definedName>
    <definedName name="ORG">[1]Титульный!$E$9</definedName>
    <definedName name="ORG_DOP" localSheetId="0">[2]Титульный!$E$35</definedName>
    <definedName name="ORG_DOP">[1]Титульный!$E$35</definedName>
    <definedName name="P1_4_1_EE_1_TOTAL" localSheetId="0">[2]П1.4!$U$15</definedName>
    <definedName name="P1_4_1_EE_1_TOTAL">[1]П1.4!$U$15</definedName>
    <definedName name="P1_5_1_POWER_1_TOTAL" localSheetId="0">[2]П1.5!$U$15</definedName>
    <definedName name="P1_5_1_POWER_1_TOTAL">[1]П1.5!$U$15</definedName>
    <definedName name="P19_T1_Protect" hidden="1">_207P19_T1_Protect_1,_207P19_T1_Protect_1,_207P19_T1_Protect_1,_207P19_T1_Protect_1,_207P19_T1_Protect_1,P10_T1_Protect,P11_T1_Protect,P12_T1_Protect,P13_T1_Protect,P14_T1_Protect</definedName>
    <definedName name="PERIOD_IN_LT" localSheetId="0">[2]Титульный!$E$27</definedName>
    <definedName name="PERIOD_IN_LT">[1]Титульный!$E$27</definedName>
    <definedName name="PERIOD_LENGTH" localSheetId="0">[2]Титульный!$E$23</definedName>
    <definedName name="PERIOD_LENGTH">[1]Титульный!$E$23</definedName>
    <definedName name="PRIMARY_ACTIVITY" localSheetId="0">[2]Титульный!$E$30</definedName>
    <definedName name="PRIMARY_ACTIVITY">[1]Титульный!$E$30</definedName>
    <definedName name="PROFIT_REG_DATA" localSheetId="0">'[2]36_Налог на имущество'!$J$26:$J$44,'[2]36_Налог на имущество'!$M$26:$M$44</definedName>
    <definedName name="PROFIT_REG_DATA">'[1]36_Налог на имущество'!$J$26:$J$44,'[1]36_Налог на имущество'!$M$26:$M$44</definedName>
    <definedName name="R_2_1_REG_DATA" localSheetId="0">'[2]5_ЛЭП у.е'!$U$17:$V$60,'[2]5_ЛЭП у.е'!$Y$17:$Z$59,'[2]5_ЛЭП у.е'!$AC$17:$AD$60</definedName>
    <definedName name="R_2_1_REG_DATA">'[1]5_ЛЭП у.е'!$U$17:$V$60,'[1]5_ЛЭП у.е'!$Y$17:$Z$59,'[1]5_ЛЭП у.е'!$AC$17:$AD$60</definedName>
    <definedName name="R_2_2_REG_DATA" localSheetId="0">'[2]6 _ПС у.е'!$S$17:$T$65,'[2]6 _ПС у.е'!$W$17:$X$65,'[2]6 _ПС у.е'!$AA$17:$AB$65</definedName>
    <definedName name="R_2_2_REG_DATA">'[1]6 _ПС у.е'!$S$17:$T$65,'[1]6 _ПС у.е'!$W$17:$X$65,'[1]6 _ПС у.е'!$AA$17:$AB$65</definedName>
    <definedName name="region_name" localSheetId="0">[2]Титульный!$E$5</definedName>
    <definedName name="region_name">[1]Титульный!$E$5</definedName>
    <definedName name="REGION_TARIFF_LIST" localSheetId="0">[2]Настройки!$C$16:$C$38</definedName>
    <definedName name="REGION_TARIFF_LIST">[1]Настройки!$C$16:$C$38</definedName>
    <definedName name="REGION_TARIFF_LIST_FLAGS" localSheetId="0">[2]Настройки!$D$16:$D$38</definedName>
    <definedName name="REGION_TARIFF_LIST_FLAGS">[1]Настройки!$D$16:$D$38</definedName>
    <definedName name="REGULATION_METHODS" localSheetId="0">[2]Титульный!$E$17</definedName>
    <definedName name="REGULATION_METHODS">[1]Титульный!$E$17</definedName>
    <definedName name="RENT_ESX_FACT_REG_DATA" localSheetId="0">'[2]19_Аренда ЭСХ'!$AA$23:$AA$151,'[2]19_Аренда ЭСХ'!$AV$23:$AV$151</definedName>
    <definedName name="RENT_ESX_FACT_REG_DATA">'[1]19_Аренда ЭСХ'!$AA$23:$AA$142,'[1]19_Аренда ЭСХ'!$AV$23:$AV$142</definedName>
    <definedName name="REPORT_OWNER" localSheetId="0">[2]Титульный!$E$7</definedName>
    <definedName name="REPORT_OWNER">[1]Титульный!$E$7</definedName>
    <definedName name="SAPBEXrevision" hidden="1">1</definedName>
    <definedName name="SAPBEXsysID" hidden="1">"BW2"</definedName>
    <definedName name="SAPBEXwbID" hidden="1">"479GSPMTNK9HM4ZSIVE5K2SH6"</definedName>
    <definedName name="sencount" hidden="1">1</definedName>
    <definedName name="SETTINGS_CALC_METHOD" localSheetId="0">[2]TECHSHEET!$K$39:$K$41</definedName>
    <definedName name="SETTINGS_CALC_METHOD">[1]TECHSHEET!$K$39:$K$41</definedName>
    <definedName name="SHEET_TITLE_LOCKED_DATA" localSheetId="0">[2]Титульный!$E$5:$E$14,[2]Титульный!$E$30:$E$38</definedName>
    <definedName name="SHEET_TITLE_LOCKED_DATA">[1]Титульный!$E$5:$E$14,[1]Титульный!$E$30:$E$38</definedName>
    <definedName name="STATUS_CONTRACT_REESTR" localSheetId="0">[2]TECHSHEET!$Q$3:$Q$5</definedName>
    <definedName name="STATUS_CONTRACT_REESTR">[1]TECHSHEET!$Q$3:$Q$5</definedName>
    <definedName name="StatusDate" hidden="1">"31.03.2020"</definedName>
    <definedName name="TARIFF_REG_DATA" localSheetId="0">'[2]9 Тариф'!$M$17:$O$103,'[2]9 Тариф'!$T$17:$V$103,'[2]9 Тариф'!$AA$17:$AD$103</definedName>
    <definedName name="TARIFF_REG_DATA">'[1]9 Тариф'!$M$17:$O$103,'[1]9 Тариф'!$T$17:$V$103,'[1]9 Тариф'!$AA$17:$AD$103</definedName>
    <definedName name="TE_REG_DATA" localSheetId="0">[2]ТЭ!$M$24:$M$68,[2]ТЭ!$O$24:$O$68,[2]ТЭ!$Q$24:$Q$68,[2]ТЭ!$S$24:$S$68,[2]ТЭ!$U$24:$U$68</definedName>
    <definedName name="TE_REG_DATA">[1]ТЭ!$M$24:$M$68,[1]ТЭ!$O$24:$O$68,[1]ТЭ!$Q$24:$Q$68,[1]ТЭ!$S$24:$S$68,[1]ТЭ!$U$24:$U$68</definedName>
    <definedName name="TITLE_NDS" localSheetId="0">[2]TECHSHEET!$P$10:$P$11</definedName>
    <definedName name="TITLE_NDS">[1]TECHSHEET!$P$10:$P$11</definedName>
    <definedName name="TRANSPORT_TAX_REG_DATA" localSheetId="0">[2]Трансп.налог!$R$18:$R$38,[2]Трансп.налог!$U$18:$U$38,[2]Трансп.налог!$AA$18:$AA$38</definedName>
    <definedName name="TRANSPORT_TAX_REG_DATA">[1]Трансп.налог!$R$18:$R$21,[1]Трансп.налог!$U$18:$U$21,[1]Трансп.налог!$AA$18:$AA$21</definedName>
    <definedName name="TYPE_DOC_RENT" localSheetId="0">[2]TECHSHEET!$O$3:$O$4</definedName>
    <definedName name="TYPE_DOC_RENT">[1]TECHSHEET!$O$3:$O$4</definedName>
    <definedName name="TYPE_KOTEL" localSheetId="0">[2]TECHSHEET!$T$3:$T$5</definedName>
    <definedName name="TYPE_KOTEL">[1]TECHSHEET!$T$3:$T$5</definedName>
    <definedName name="TYPE_OBJECT" localSheetId="0">[2]TECHSHEET!$N$29:$N$33</definedName>
    <definedName name="TYPE_OBJECT">[1]TECHSHEET!$N$29:$N$33</definedName>
    <definedName name="TYPE_RENT_DOG" localSheetId="0">[2]TECHSHEET!$R$3:$R$4</definedName>
    <definedName name="TYPE_RENT_DOG">[1]TECHSHEET!$R$3:$R$4</definedName>
    <definedName name="VD_LIST" localSheetId="0">[2]TECHSHEET!$N$40:$N$41</definedName>
    <definedName name="VD_LIST">[1]TECHSHEET!$N$40:$N$41</definedName>
    <definedName name="version" localSheetId="0">[2]Инструкция!$B$3</definedName>
    <definedName name="version">[1]Инструкция!$B$3</definedName>
    <definedName name="YES_NO" localSheetId="0">[2]TECHSHEET!$E$13:$E$14</definedName>
    <definedName name="YES_NO">[1]TECHSHEET!$E$13:$E$14</definedName>
  </definedNames>
  <calcPr calcId="145621"/>
</workbook>
</file>

<file path=xl/calcChain.xml><?xml version="1.0" encoding="utf-8"?>
<calcChain xmlns="http://schemas.openxmlformats.org/spreadsheetml/2006/main">
  <c r="A93" i="3" l="1"/>
  <c r="A92" i="3"/>
  <c r="A91" i="3"/>
  <c r="A90" i="3"/>
  <c r="A88" i="3"/>
  <c r="A87" i="3"/>
  <c r="A86" i="3"/>
  <c r="A85" i="3"/>
  <c r="N84" i="3"/>
  <c r="M84" i="3"/>
  <c r="L84" i="3"/>
  <c r="K84" i="3"/>
  <c r="A83" i="3"/>
  <c r="A82" i="3"/>
  <c r="A81" i="3"/>
  <c r="A80" i="3"/>
  <c r="J67" i="3"/>
  <c r="K67" i="3" s="1"/>
  <c r="I65" i="3"/>
  <c r="K64" i="3"/>
  <c r="J64" i="3"/>
  <c r="I64" i="3"/>
  <c r="K62" i="3"/>
  <c r="J62" i="3"/>
  <c r="I62" i="3"/>
  <c r="K61" i="3"/>
  <c r="J61" i="3"/>
  <c r="I61" i="3"/>
  <c r="K58" i="3"/>
  <c r="J58" i="3"/>
  <c r="I58" i="3"/>
  <c r="K56" i="3"/>
  <c r="J56" i="3"/>
  <c r="I56" i="3"/>
  <c r="K55" i="3"/>
  <c r="J55" i="3"/>
  <c r="I55" i="3"/>
  <c r="K54" i="3"/>
  <c r="J54" i="3"/>
  <c r="I54" i="3"/>
  <c r="K52" i="3"/>
  <c r="J52" i="3"/>
  <c r="J57" i="3" s="1"/>
  <c r="I52" i="3"/>
  <c r="I57" i="3" s="1"/>
  <c r="J51" i="3"/>
  <c r="I51" i="3"/>
  <c r="K49" i="3"/>
  <c r="J49" i="3"/>
  <c r="I49" i="3"/>
  <c r="K47" i="3"/>
  <c r="J47" i="3"/>
  <c r="I47" i="3"/>
  <c r="K46" i="3"/>
  <c r="J46" i="3"/>
  <c r="I46" i="3"/>
  <c r="K44" i="3"/>
  <c r="J44" i="3"/>
  <c r="I44" i="3"/>
  <c r="H29" i="3"/>
  <c r="H28" i="3"/>
  <c r="H27" i="3"/>
  <c r="H26" i="3"/>
  <c r="H25" i="3"/>
  <c r="H24" i="3"/>
  <c r="H23" i="3"/>
  <c r="H22" i="3"/>
  <c r="H20" i="3"/>
  <c r="F13" i="3"/>
  <c r="F10" i="3"/>
  <c r="A1" i="3"/>
  <c r="K57" i="3" l="1"/>
  <c r="K51" i="3" l="1"/>
</calcChain>
</file>

<file path=xl/sharedStrings.xml><?xml version="1.0" encoding="utf-8"?>
<sst xmlns="http://schemas.openxmlformats.org/spreadsheetml/2006/main" count="226" uniqueCount="164">
  <si>
    <t>Список листов</t>
  </si>
  <si>
    <t xml:space="preserve">                                ПРЕДЛОЖЕНИЕ</t>
  </si>
  <si>
    <t xml:space="preserve">      о размере цен (тарифов), долгосрочных параметров регулирования</t>
  </si>
  <si>
    <t xml:space="preserve">                     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</si>
  <si>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</si>
  <si>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</si>
  <si>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</si>
  <si>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</si>
  <si>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</si>
  <si>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</si>
  <si>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</si>
  <si>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</si>
  <si>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</si>
  <si>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</si>
  <si>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</si>
  <si>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</si>
  <si>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</si>
  <si>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 показателей</t>
  </si>
  <si>
    <t>Единица измерения</t>
  </si>
  <si>
    <t>Фактические показатели за год, предшествующий базовому периоду</t>
  </si>
  <si>
    <t>Показатели, утвержденные
на базовый
период *</t>
  </si>
  <si>
    <t>Предложения
на расчетный период регулирования</t>
  </si>
  <si>
    <t>Основные показатели деятельности организаций, относящихся к субъектам естественных монополий, а также коммерческого оператора оптового рынка электрической энергии (мощности)</t>
  </si>
  <si>
    <t>Показатели эффективности деятельности организации</t>
  </si>
  <si>
    <t>1.1</t>
  </si>
  <si>
    <t>Выручка</t>
  </si>
  <si>
    <t>тыс.руб.</t>
  </si>
  <si>
    <t>1.2</t>
  </si>
  <si>
    <t>Прибыль (убыток) от продаж</t>
  </si>
  <si>
    <t>1.3</t>
  </si>
  <si>
    <t>EBITDA (прибыль до процентов, налогов и амортизации)</t>
  </si>
  <si>
    <t>1.4</t>
  </si>
  <si>
    <t>Чистая прибыль (убыток)</t>
  </si>
  <si>
    <t>2</t>
  </si>
  <si>
    <t>Показатели рентабельности организации</t>
  </si>
  <si>
    <t>2.1</t>
  </si>
  <si>
    <t>Рентабельность продаж (величина прибыли от продаж в каждом рубле выручки). Нормальное значение для отрасли электроэнергетики от 9 процентов и более</t>
  </si>
  <si>
    <t>%</t>
  </si>
  <si>
    <t>3</t>
  </si>
  <si>
    <t>Показатели регулируемых видов деятельности организации</t>
  </si>
  <si>
    <t>3.1</t>
  </si>
  <si>
    <t>Заявленная мощность &lt;***&gt;</t>
  </si>
  <si>
    <t>МВт</t>
  </si>
  <si>
    <t>3.2</t>
  </si>
  <si>
    <t>Объем полезного отпуска электроэнергии - Всего &lt;***&gt;</t>
  </si>
  <si>
    <t>тыс.кВт*ч</t>
  </si>
  <si>
    <t>3.3</t>
  </si>
  <si>
    <t>Объем полезного отпуска электроэнергии населению и приравненным к нему категориям потребителей &lt;***&gt;</t>
  </si>
  <si>
    <t>тыс. кВт·ч</t>
  </si>
  <si>
    <t>3.4</t>
  </si>
  <si>
    <t>Уровень потерь электрической энергии &lt;***&gt;</t>
  </si>
  <si>
    <t>3.5</t>
  </si>
  <si>
    <t>Реквизиты программы энергоэффективности (кем утверждена, дата утверждения, номер приказа) &lt;***&gt;</t>
  </si>
  <si>
    <t>4</t>
  </si>
  <si>
    <t>Необходимая валовая выручка по регулируемым видам деятельности организации - Всего</t>
  </si>
  <si>
    <t>4.1</t>
  </si>
  <si>
    <t>Расходы, связанные с производством и реализацией товаров, работ и услуг &lt;**&gt;, &lt;****&gt;;
операционные (подконтрольные) расходы &lt;***&gt; - Всего</t>
  </si>
  <si>
    <t>в том числе:</t>
  </si>
  <si>
    <t>4.1.1</t>
  </si>
  <si>
    <t>оплата труда</t>
  </si>
  <si>
    <t>4.1.2</t>
  </si>
  <si>
    <t>ремонт основных фондов</t>
  </si>
  <si>
    <t>4.1.3</t>
  </si>
  <si>
    <t>материальные затраты</t>
  </si>
  <si>
    <t>4.2</t>
  </si>
  <si>
    <t>Расходы, за исключением указанных в позиции 4.1 &lt;**&gt;, &lt;****&gt;;неподконтрольные расходы &lt;***&gt; - Всего &lt;***&gt;</t>
  </si>
  <si>
    <t>4.3</t>
  </si>
  <si>
    <t>Выпадающие, излишние доходы (расходы) прошлых лет</t>
  </si>
  <si>
    <t>4.4</t>
  </si>
  <si>
    <t>Инвестиции, осуществляемые за счет тарифных источников</t>
  </si>
  <si>
    <t>4.4.1</t>
  </si>
  <si>
    <t>Реквизиты инвестиционной программы (кем утверждена, дата утверждения, номер приказа)</t>
  </si>
  <si>
    <t>4.5</t>
  </si>
  <si>
    <t>Объем условных единиц &lt;***&gt;</t>
  </si>
  <si>
    <t>у.е.</t>
  </si>
  <si>
    <t>4.6</t>
  </si>
  <si>
    <t>Операционные (подконтрольные) расходы на условную единицу &lt;***&gt;</t>
  </si>
  <si>
    <t>тыс.руб./у.е.</t>
  </si>
  <si>
    <t>5</t>
  </si>
  <si>
    <t>Показатели численности персонала и фонда оплаты труда по регулируемым видам деятельности</t>
  </si>
  <si>
    <t>5.1</t>
  </si>
  <si>
    <t>Среднесписочная численность персонала</t>
  </si>
  <si>
    <t>человек</t>
  </si>
  <si>
    <t>5.2</t>
  </si>
  <si>
    <t>Среднемесячная заработная плата на одного работника</t>
  </si>
  <si>
    <t>тыс.руб. на человека</t>
  </si>
  <si>
    <t>5.3</t>
  </si>
  <si>
    <t>Реквизиты отраслевого тарифного соглашения (дата утверждения, срок действия)</t>
  </si>
  <si>
    <t>6</t>
  </si>
  <si>
    <t>Уставный капитал (складочный капитал, уставный фонд, вклады товарищей)</t>
  </si>
  <si>
    <t>7</t>
  </si>
  <si>
    <t>Анализ финансовой устойчивости по величине излишка (недостатка) собственных оборотных средств</t>
  </si>
  <si>
    <t>III. Цены (тарифы) по регулируемым видам деятельности организации</t>
  </si>
  <si>
    <t>Единица изменения</t>
  </si>
  <si>
    <t>Показатели, утвержденные на базовый период *</t>
  </si>
  <si>
    <t>Предложения на расчетный период регулирования</t>
  </si>
  <si>
    <t>первое полугодие</t>
  </si>
  <si>
    <t>второе полугодие</t>
  </si>
  <si>
    <t>услуги по передаче электрической энергии</t>
  </si>
  <si>
    <t>двухставочный тариф</t>
  </si>
  <si>
    <t>ставка на содержание сетей</t>
  </si>
  <si>
    <t>руб./МВт в месяц</t>
  </si>
  <si>
    <t>ставка на содержание сетей ВН</t>
  </si>
  <si>
    <t>ставка на содержание сетей СН1</t>
  </si>
  <si>
    <t>ставка на содержание сетей СН2</t>
  </si>
  <si>
    <t>1.5</t>
  </si>
  <si>
    <t>ставка на содержание сетей НН</t>
  </si>
  <si>
    <t>1.6</t>
  </si>
  <si>
    <t>ставка на оплату технологического расхода (потерь)</t>
  </si>
  <si>
    <t>руб./МВт·ч</t>
  </si>
  <si>
    <t>1.7</t>
  </si>
  <si>
    <t>ставка на оплату технологического расхода (потерь) ВН</t>
  </si>
  <si>
    <t>1.8</t>
  </si>
  <si>
    <t>ставка на оплату технологического расхода (потерь) СН1</t>
  </si>
  <si>
    <t>1.9</t>
  </si>
  <si>
    <t>ставка на оплату технологического расхода (потерь) СН2</t>
  </si>
  <si>
    <t>1.10</t>
  </si>
  <si>
    <t>ставка на оплату технологического расхода (потерь) НН</t>
  </si>
  <si>
    <t>одноставочный тариф</t>
  </si>
  <si>
    <t>одноставочный тариф ВН</t>
  </si>
  <si>
    <t>2.2</t>
  </si>
  <si>
    <t>одноставочный тариф СН1</t>
  </si>
  <si>
    <t>2.3</t>
  </si>
  <si>
    <t>одноставочный тариф СН2</t>
  </si>
  <si>
    <t>2.4</t>
  </si>
  <si>
    <t>одноставочный тариф НН</t>
  </si>
  <si>
    <t>&lt;*&gt; Базовый период - год, предшествующий расчетному периоду регулирования (указаны показатели, опубликованные в установленном порядке).</t>
  </si>
  <si>
    <t>&lt;**&gt; Заполняются организацией, осуществляющей оперативно-диспетчерское управление в электроэнергетике.</t>
  </si>
  <si>
    <t>&lt;***&gt; Заполняются сетевыми организациями, осуществляющими передачу электрической энергии (мощности) по электрическим сетям.</t>
  </si>
  <si>
    <t>&lt;****&gt; Заполняются коммерческим оператором оптового рынка электрической энергии (мощности).</t>
  </si>
  <si>
    <t>Долгосрочные параметры регулирования</t>
  </si>
  <si>
    <t> п/п</t>
  </si>
  <si>
    <t>Наименование сетевой организации в субъекте Российской федерации</t>
  </si>
  <si>
    <t>Год</t>
  </si>
  <si>
    <t>Базовый уровень подконтрольных расходов</t>
  </si>
  <si>
    <t>Индекс эффективности подконтрольных расходов</t>
  </si>
  <si>
    <t>Коэффициент эластичности подконтрольных расходов по колличеству активов</t>
  </si>
  <si>
    <t>Уровень потерь электрической энергии при её передаче по электрическим сетям</t>
  </si>
  <si>
    <t>Показатель средней продолжительности прекращений передачи электрической энергии на точку поставки</t>
  </si>
  <si>
    <t>Показатель средней частоты прекращений передачи электрической энергии на точку поставки</t>
  </si>
  <si>
    <t>Показатель уровня качества оказываемых услуг</t>
  </si>
  <si>
    <t>млн.руб.</t>
  </si>
  <si>
    <t>час</t>
  </si>
  <si>
    <t>шт.</t>
  </si>
  <si>
    <t>2,32394</t>
  </si>
  <si>
    <t>2,31693</t>
  </si>
  <si>
    <t>2,30994</t>
  </si>
  <si>
    <t>2,30297</t>
  </si>
  <si>
    <t>2,29602</t>
  </si>
  <si>
    <t>1,00</t>
  </si>
  <si>
    <t>0,78266</t>
  </si>
  <si>
    <t>0,78030</t>
  </si>
  <si>
    <t>0,77794</t>
  </si>
  <si>
    <t>0,77560</t>
  </si>
  <si>
    <t>0,77325</t>
  </si>
  <si>
    <t>3,97</t>
  </si>
  <si>
    <t>29,18</t>
  </si>
  <si>
    <t>х</t>
  </si>
  <si>
    <t>75</t>
  </si>
  <si>
    <t>ООО "ИНЗА СЕРВИС"</t>
  </si>
  <si>
    <t>(Приказ от 25.12.2019г.№06-481 Министерство Цифровой Экономики и Конкуренции Ульяновской области)</t>
  </si>
  <si>
    <t>26,64</t>
  </si>
  <si>
    <t>27,81</t>
  </si>
  <si>
    <t>30,03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</si>
</sst>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[$€-1]_-;\-* #,##0.00[$€-1]_-;_-* &quot;-&quot;??[$€-1]_-"/>
    <numFmt numFmtId="165" formatCode="_-* #,##0\ _р_._-;\-* #,##0\ _р_._-;_-* &quot;-&quot;\ _р_._-;_-@_-"/>
    <numFmt numFmtId="166" formatCode="&quot;$&quot;#,##0_);[Red]\(&quot;$&quot;#,##0\)"/>
    <numFmt numFmtId="167" formatCode="#,##0.0"/>
    <numFmt numFmtId="168" formatCode="#,##0.000"/>
    <numFmt numFmtId="169" formatCode="#,##0.0000"/>
    <numFmt numFmtId="170" formatCode="_(* #,##0_);_(* \(#,##0\);_(* &quot;-&quot;_);_(@_)"/>
    <numFmt numFmtId="171" formatCode="_(* #,##0.00_);_(* \(#,##0.00\);_(* &quot;-&quot;??_);_(@_)"/>
    <numFmt numFmtId="172" formatCode="_-* #,##0.00_р_._-;\-* #,##0.00_р_._-;_-* &quot;-&quot;??_р_._-;_-@_-"/>
    <numFmt numFmtId="173" formatCode="_-* #,##0.00_р_._-;\-* #,##0.00_р_._-;_-* \-??_р_._-;_-@_-"/>
  </numFmts>
  <fonts count="39">
    <font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name val="Tahoma"/>
      <family val="2"/>
      <charset val="204"/>
    </font>
    <font>
      <sz val="9"/>
      <color theme="1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Tahoma"/>
      <family val="2"/>
      <charset val="204"/>
    </font>
    <font>
      <sz val="12"/>
      <name val="Arial"/>
      <family val="2"/>
      <charset val="204"/>
    </font>
    <font>
      <sz val="11"/>
      <name val="Calibri"/>
      <family val="2"/>
      <scheme val="minor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10"/>
      <color indexed="12"/>
      <name val="Times New Roman Cyr"/>
      <charset val="204"/>
    </font>
    <font>
      <b/>
      <u/>
      <sz val="9"/>
      <color indexed="12"/>
      <name val="Tahoma"/>
      <family val="2"/>
      <charset val="204"/>
    </font>
    <font>
      <u/>
      <sz val="9"/>
      <color theme="10"/>
      <name val="Tahoma"/>
      <family val="2"/>
      <charset val="204"/>
    </font>
    <font>
      <sz val="10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2"/>
      <color theme="1"/>
      <name val="Times New Roman"/>
      <family val="2"/>
      <charset val="204"/>
    </font>
    <font>
      <sz val="11"/>
      <color indexed="8"/>
      <name val="Calibri"/>
      <family val="2"/>
      <charset val="1"/>
    </font>
    <font>
      <sz val="9"/>
      <color indexed="11"/>
      <name val="Tahoma"/>
      <family val="2"/>
      <charset val="204"/>
    </font>
    <font>
      <sz val="10"/>
      <name val="Calibri"/>
      <family val="2"/>
      <charset val="1"/>
    </font>
    <font>
      <sz val="10"/>
      <name val="Times New Roman CYR"/>
      <charset val="204"/>
    </font>
    <font>
      <sz val="9"/>
      <color rgb="FF000000"/>
      <name val="Tahoma"/>
      <family val="2"/>
      <charset val="204"/>
    </font>
    <font>
      <sz val="10"/>
      <name val="Arial"/>
      <family val="2"/>
    </font>
    <font>
      <sz val="13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27">
    <xf numFmtId="49" fontId="0" fillId="0" borderId="0" applyBorder="0">
      <alignment vertical="top"/>
    </xf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7" fillId="0" borderId="0"/>
    <xf numFmtId="9" fontId="7" fillId="0" borderId="0" applyFont="0" applyFill="0" applyBorder="0" applyAlignment="0" applyProtection="0"/>
    <xf numFmtId="4" fontId="4" fillId="3" borderId="0" applyBorder="0">
      <alignment horizontal="right"/>
    </xf>
    <xf numFmtId="0" fontId="8" fillId="0" borderId="0"/>
    <xf numFmtId="164" fontId="8" fillId="0" borderId="0"/>
    <xf numFmtId="0" fontId="9" fillId="0" borderId="0"/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38" fontId="10" fillId="0" borderId="0">
      <alignment vertical="top"/>
    </xf>
    <xf numFmtId="0" fontId="9" fillId="0" borderId="0"/>
    <xf numFmtId="0" fontId="9" fillId="0" borderId="0"/>
    <xf numFmtId="0" fontId="8" fillId="0" borderId="0"/>
    <xf numFmtId="0" fontId="11" fillId="0" borderId="9" applyNumberFormat="0" applyAlignment="0">
      <protection locked="0"/>
    </xf>
    <xf numFmtId="165" fontId="12" fillId="0" borderId="0" applyFont="0" applyFill="0" applyBorder="0" applyAlignment="0" applyProtection="0"/>
    <xf numFmtId="3" fontId="13" fillId="6" borderId="10">
      <alignment horizontal="center" vertical="center" wrapText="1"/>
      <protection locked="0"/>
    </xf>
    <xf numFmtId="166" fontId="14" fillId="0" borderId="0" applyFont="0" applyFill="0" applyBorder="0" applyAlignment="0" applyProtection="0"/>
    <xf numFmtId="167" fontId="4" fillId="2" borderId="0">
      <protection locked="0"/>
    </xf>
    <xf numFmtId="0" fontId="15" fillId="0" borderId="0" applyFill="0" applyBorder="0" applyProtection="0">
      <alignment vertical="center"/>
    </xf>
    <xf numFmtId="168" fontId="4" fillId="2" borderId="0">
      <protection locked="0"/>
    </xf>
    <xf numFmtId="169" fontId="4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1" fillId="7" borderId="9" applyNumberFormat="0" applyAlignment="0"/>
    <xf numFmtId="0" fontId="11" fillId="7" borderId="9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8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19" fillId="8" borderId="11" applyNumberFormat="0">
      <alignment horizontal="center"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5" fillId="0" borderId="0" applyBorder="0">
      <alignment horizontal="center" vertical="center" wrapText="1"/>
    </xf>
    <xf numFmtId="0" fontId="26" fillId="0" borderId="12" applyBorder="0">
      <alignment horizontal="center" vertical="center" wrapText="1"/>
    </xf>
    <xf numFmtId="4" fontId="4" fillId="2" borderId="13" applyBorder="0">
      <alignment horizontal="right"/>
    </xf>
    <xf numFmtId="49" fontId="4" fillId="0" borderId="0" applyBorder="0">
      <alignment vertical="top"/>
    </xf>
    <xf numFmtId="49" fontId="4" fillId="0" borderId="0" applyBorder="0">
      <alignment vertical="top"/>
    </xf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7" fillId="0" borderId="0"/>
    <xf numFmtId="0" fontId="28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9" fillId="9" borderId="0" applyNumberFormat="0" applyBorder="0" applyAlignment="0">
      <alignment horizontal="left" vertical="center"/>
    </xf>
    <xf numFmtId="0" fontId="30" fillId="0" borderId="0"/>
    <xf numFmtId="0" fontId="29" fillId="9" borderId="0" applyNumberFormat="0" applyBorder="0" applyAlignment="0">
      <alignment horizontal="left" vertical="center"/>
    </xf>
    <xf numFmtId="0" fontId="29" fillId="9" borderId="0" applyNumberFormat="0" applyBorder="0" applyAlignment="0">
      <alignment horizontal="lef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7" fillId="0" borderId="0"/>
    <xf numFmtId="0" fontId="7" fillId="0" borderId="0"/>
    <xf numFmtId="0" fontId="11" fillId="0" borderId="0">
      <alignment wrapText="1"/>
    </xf>
    <xf numFmtId="0" fontId="24" fillId="0" borderId="0"/>
    <xf numFmtId="0" fontId="2" fillId="0" borderId="0"/>
    <xf numFmtId="0" fontId="11" fillId="0" borderId="0">
      <alignment wrapText="1"/>
    </xf>
    <xf numFmtId="0" fontId="7" fillId="0" borderId="0"/>
    <xf numFmtId="49" fontId="4" fillId="9" borderId="0" applyBorder="0">
      <alignment vertical="top"/>
    </xf>
    <xf numFmtId="49" fontId="4" fillId="9" borderId="0" applyBorder="0">
      <alignment vertical="top"/>
    </xf>
    <xf numFmtId="49" fontId="4" fillId="9" borderId="0" applyBorder="0">
      <alignment vertical="top"/>
    </xf>
    <xf numFmtId="49" fontId="32" fillId="0" borderId="0" applyFill="0" applyBorder="0">
      <alignment vertical="top"/>
    </xf>
    <xf numFmtId="0" fontId="2" fillId="0" borderId="0"/>
    <xf numFmtId="0" fontId="11" fillId="0" borderId="0">
      <alignment wrapText="1"/>
    </xf>
    <xf numFmtId="0" fontId="11" fillId="0" borderId="0">
      <alignment wrapText="1"/>
    </xf>
    <xf numFmtId="0" fontId="13" fillId="0" borderId="0">
      <alignment wrapText="1"/>
    </xf>
    <xf numFmtId="49" fontId="4" fillId="0" borderId="0" applyBorder="0">
      <alignment vertical="top"/>
    </xf>
    <xf numFmtId="0" fontId="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7" fillId="0" borderId="0" applyFont="0" applyFill="0" applyBorder="0" applyAlignment="0" applyProtection="0"/>
    <xf numFmtId="173" fontId="28" fillId="0" borderId="0"/>
    <xf numFmtId="171" fontId="3" fillId="0" borderId="0" applyFont="0" applyFill="0" applyBorder="0" applyAlignment="0" applyProtection="0"/>
    <xf numFmtId="4" fontId="4" fillId="3" borderId="0" applyBorder="0">
      <alignment horizontal="right"/>
    </xf>
    <xf numFmtId="4" fontId="4" fillId="3" borderId="0" applyFont="0" applyBorder="0">
      <alignment horizontal="right"/>
    </xf>
    <xf numFmtId="4" fontId="4" fillId="10" borderId="14" applyBorder="0">
      <alignment horizontal="right"/>
    </xf>
    <xf numFmtId="0" fontId="2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49" fontId="4" fillId="0" borderId="0" applyBorder="0">
      <alignment vertical="top"/>
    </xf>
    <xf numFmtId="0" fontId="1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</cellStyleXfs>
  <cellXfs count="90">
    <xf numFmtId="49" fontId="0" fillId="0" borderId="0" xfId="0">
      <alignment vertical="top"/>
    </xf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justify" vertical="center"/>
    </xf>
    <xf numFmtId="0" fontId="5" fillId="0" borderId="0" xfId="1" applyFont="1" applyAlignment="1">
      <alignment horizontal="center" vertical="center"/>
    </xf>
    <xf numFmtId="0" fontId="4" fillId="4" borderId="6" xfId="4" applyFont="1" applyFill="1" applyBorder="1" applyAlignment="1" applyProtection="1">
      <alignment horizontal="center" vertical="center" wrapText="1"/>
    </xf>
    <xf numFmtId="0" fontId="4" fillId="4" borderId="3" xfId="4" applyFont="1" applyFill="1" applyBorder="1" applyAlignment="1" applyProtection="1">
      <alignment vertical="center" wrapText="1"/>
    </xf>
    <xf numFmtId="0" fontId="4" fillId="4" borderId="7" xfId="4" applyFont="1" applyFill="1" applyBorder="1" applyAlignment="1" applyProtection="1">
      <alignment vertical="center" wrapText="1"/>
    </xf>
    <xf numFmtId="49" fontId="0" fillId="0" borderId="8" xfId="4" applyNumberFormat="1" applyFont="1" applyFill="1" applyBorder="1" applyAlignment="1" applyProtection="1">
      <alignment horizontal="center" vertical="center" wrapText="1"/>
    </xf>
    <xf numFmtId="0" fontId="4" fillId="0" borderId="8" xfId="4" applyFont="1" applyFill="1" applyBorder="1" applyAlignment="1" applyProtection="1">
      <alignment horizontal="left" vertical="center" wrapText="1" indent="1"/>
    </xf>
    <xf numFmtId="0" fontId="0" fillId="0" borderId="8" xfId="4" applyFont="1" applyFill="1" applyBorder="1" applyAlignment="1" applyProtection="1">
      <alignment horizontal="center" vertical="center" wrapText="1"/>
    </xf>
    <xf numFmtId="4" fontId="0" fillId="2" borderId="8" xfId="4" applyNumberFormat="1" applyFont="1" applyFill="1" applyBorder="1" applyAlignment="1" applyProtection="1">
      <alignment horizontal="right" vertical="center"/>
      <protection locked="0"/>
    </xf>
    <xf numFmtId="4" fontId="4" fillId="2" borderId="8" xfId="4" applyNumberFormat="1" applyFont="1" applyFill="1" applyBorder="1" applyAlignment="1" applyProtection="1">
      <alignment horizontal="right" vertical="center"/>
      <protection locked="0"/>
    </xf>
    <xf numFmtId="49" fontId="0" fillId="0" borderId="4" xfId="4" applyNumberFormat="1" applyFont="1" applyFill="1" applyBorder="1" applyAlignment="1" applyProtection="1">
      <alignment horizontal="center" vertical="center" wrapText="1"/>
    </xf>
    <xf numFmtId="0" fontId="4" fillId="0" borderId="4" xfId="4" applyFont="1" applyFill="1" applyBorder="1" applyAlignment="1" applyProtection="1">
      <alignment horizontal="left" vertical="center" wrapText="1" indent="1"/>
    </xf>
    <xf numFmtId="0" fontId="4" fillId="4" borderId="3" xfId="4" applyFont="1" applyFill="1" applyBorder="1" applyAlignment="1" applyProtection="1">
      <alignment horizontal="center" vertical="center" wrapText="1"/>
    </xf>
    <xf numFmtId="10" fontId="0" fillId="2" borderId="4" xfId="5" applyNumberFormat="1" applyFont="1" applyFill="1" applyBorder="1" applyAlignment="1" applyProtection="1">
      <alignment horizontal="right" vertical="center"/>
      <protection locked="0"/>
    </xf>
    <xf numFmtId="49" fontId="0" fillId="0" borderId="4" xfId="0" applyBorder="1" applyAlignment="1">
      <alignment horizontal="left" vertical="top" wrapText="1" indent="1"/>
    </xf>
    <xf numFmtId="4" fontId="4" fillId="2" borderId="4" xfId="6" applyNumberFormat="1" applyFont="1" applyFill="1" applyBorder="1" applyAlignment="1" applyProtection="1">
      <alignment horizontal="right" vertical="center"/>
      <protection locked="0"/>
    </xf>
    <xf numFmtId="4" fontId="0" fillId="2" borderId="4" xfId="4" applyNumberFormat="1" applyFont="1" applyFill="1" applyBorder="1" applyAlignment="1" applyProtection="1">
      <alignment horizontal="right" vertical="center"/>
      <protection locked="0"/>
    </xf>
    <xf numFmtId="49" fontId="0" fillId="0" borderId="4" xfId="0" applyBorder="1" applyAlignment="1">
      <alignment horizontal="left" vertical="center" wrapText="1" indent="1"/>
    </xf>
    <xf numFmtId="49" fontId="0" fillId="0" borderId="4" xfId="0" applyFill="1" applyBorder="1" applyAlignment="1" applyProtection="1">
      <alignment horizontal="left" vertical="top" wrapText="1" indent="1"/>
    </xf>
    <xf numFmtId="49" fontId="0" fillId="2" borderId="4" xfId="4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4" applyFont="1" applyFill="1" applyBorder="1" applyAlignment="1" applyProtection="1">
      <alignment horizontal="left" vertical="center" wrapText="1"/>
    </xf>
    <xf numFmtId="4" fontId="4" fillId="3" borderId="4" xfId="6" applyNumberFormat="1" applyFont="1" applyFill="1" applyBorder="1" applyAlignment="1" applyProtection="1">
      <alignment horizontal="right" vertical="center"/>
    </xf>
    <xf numFmtId="49" fontId="4" fillId="0" borderId="4" xfId="4" applyNumberFormat="1" applyFont="1" applyFill="1" applyBorder="1" applyAlignment="1" applyProtection="1">
      <alignment horizontal="center" vertical="center" wrapText="1"/>
    </xf>
    <xf numFmtId="0" fontId="5" fillId="0" borderId="4" xfId="1" applyFont="1" applyBorder="1"/>
    <xf numFmtId="0" fontId="4" fillId="0" borderId="4" xfId="4" applyFont="1" applyFill="1" applyBorder="1" applyAlignment="1" applyProtection="1">
      <alignment horizontal="left" vertical="center" wrapText="1" indent="2"/>
    </xf>
    <xf numFmtId="4" fontId="4" fillId="2" borderId="4" xfId="4" applyNumberFormat="1" applyFont="1" applyFill="1" applyBorder="1" applyAlignment="1" applyProtection="1">
      <alignment horizontal="right" vertical="center"/>
      <protection locked="0"/>
    </xf>
    <xf numFmtId="49" fontId="4" fillId="2" borderId="4" xfId="4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1" applyFont="1" applyBorder="1"/>
    <xf numFmtId="0" fontId="5" fillId="0" borderId="0" xfId="1" applyFont="1" applyBorder="1" applyAlignment="1">
      <alignment horizontal="justify" vertical="center"/>
    </xf>
    <xf numFmtId="0" fontId="0" fillId="4" borderId="3" xfId="4" applyFont="1" applyFill="1" applyBorder="1" applyAlignment="1" applyProtection="1">
      <alignment vertical="center" wrapText="1"/>
    </xf>
    <xf numFmtId="0" fontId="4" fillId="0" borderId="4" xfId="4" applyFont="1" applyBorder="1" applyAlignment="1">
      <alignment horizontal="left" vertical="center" wrapText="1" indent="1"/>
    </xf>
    <xf numFmtId="0" fontId="0" fillId="0" borderId="4" xfId="4" applyFont="1" applyFill="1" applyBorder="1" applyAlignment="1" applyProtection="1">
      <alignment horizontal="center" vertical="center" wrapText="1"/>
    </xf>
    <xf numFmtId="0" fontId="4" fillId="5" borderId="0" xfId="3" applyFont="1" applyFill="1" applyAlignment="1">
      <alignment horizontal="center" vertical="center"/>
    </xf>
    <xf numFmtId="49" fontId="0" fillId="0" borderId="5" xfId="4" applyNumberFormat="1" applyFont="1" applyFill="1" applyBorder="1" applyAlignment="1" applyProtection="1">
      <alignment horizontal="center" vertical="center" wrapText="1"/>
    </xf>
    <xf numFmtId="0" fontId="0" fillId="0" borderId="4" xfId="4" applyFont="1" applyBorder="1" applyAlignment="1">
      <alignment horizontal="left" vertical="center" wrapText="1" indent="1"/>
    </xf>
    <xf numFmtId="0" fontId="4" fillId="0" borderId="5" xfId="4" applyFont="1" applyBorder="1" applyAlignment="1">
      <alignment horizontal="left" vertical="center" wrapText="1" indent="1"/>
    </xf>
    <xf numFmtId="0" fontId="0" fillId="0" borderId="5" xfId="4" applyFont="1" applyFill="1" applyBorder="1" applyAlignment="1" applyProtection="1">
      <alignment horizontal="center" vertical="center" wrapText="1"/>
    </xf>
    <xf numFmtId="0" fontId="0" fillId="0" borderId="5" xfId="4" applyFont="1" applyBorder="1" applyAlignment="1">
      <alignment horizontal="left" vertical="center" wrapText="1" indent="1"/>
    </xf>
    <xf numFmtId="0" fontId="0" fillId="4" borderId="7" xfId="4" applyFont="1" applyFill="1" applyBorder="1" applyAlignment="1" applyProtection="1">
      <alignment horizontal="center" vertical="center" wrapText="1"/>
    </xf>
    <xf numFmtId="0" fontId="0" fillId="0" borderId="4" xfId="4" applyFont="1" applyBorder="1" applyAlignment="1">
      <alignment horizontal="center" vertical="center" wrapText="1"/>
    </xf>
    <xf numFmtId="4" fontId="5" fillId="0" borderId="0" xfId="1" applyNumberFormat="1" applyFont="1"/>
    <xf numFmtId="49" fontId="34" fillId="0" borderId="0" xfId="0" applyFont="1">
      <alignment vertical="top"/>
    </xf>
    <xf numFmtId="49" fontId="0" fillId="11" borderId="0" xfId="0" applyFill="1">
      <alignment vertical="top"/>
    </xf>
    <xf numFmtId="49" fontId="35" fillId="11" borderId="17" xfId="0" applyFont="1" applyFill="1" applyBorder="1" applyAlignment="1">
      <alignment horizontal="center" vertical="center" wrapText="1"/>
    </xf>
    <xf numFmtId="49" fontId="35" fillId="11" borderId="18" xfId="0" applyFont="1" applyFill="1" applyBorder="1" applyAlignment="1">
      <alignment horizontal="center" vertical="center" wrapText="1"/>
    </xf>
    <xf numFmtId="49" fontId="36" fillId="11" borderId="18" xfId="0" applyFont="1" applyFill="1" applyBorder="1" applyAlignment="1">
      <alignment horizontal="center" vertical="center"/>
    </xf>
    <xf numFmtId="49" fontId="36" fillId="11" borderId="18" xfId="0" applyFont="1" applyFill="1" applyBorder="1" applyAlignment="1">
      <alignment horizontal="center" vertical="center" wrapText="1"/>
    </xf>
    <xf numFmtId="49" fontId="36" fillId="11" borderId="18" xfId="0" applyFont="1" applyFill="1" applyBorder="1" applyAlignment="1">
      <alignment horizontal="center" wrapText="1"/>
    </xf>
    <xf numFmtId="49" fontId="36" fillId="11" borderId="21" xfId="0" applyFont="1" applyFill="1" applyBorder="1" applyAlignment="1">
      <alignment horizontal="center" wrapText="1"/>
    </xf>
    <xf numFmtId="49" fontId="36" fillId="11" borderId="22" xfId="0" applyFont="1" applyFill="1" applyBorder="1" applyAlignment="1">
      <alignment horizontal="center" vertical="center"/>
    </xf>
    <xf numFmtId="49" fontId="36" fillId="11" borderId="20" xfId="0" applyFont="1" applyFill="1" applyBorder="1" applyAlignment="1">
      <alignment horizontal="center" vertical="center"/>
    </xf>
    <xf numFmtId="49" fontId="37" fillId="11" borderId="18" xfId="0" applyFont="1" applyFill="1" applyBorder="1" applyAlignment="1">
      <alignment horizontal="center" vertical="center"/>
    </xf>
    <xf numFmtId="49" fontId="26" fillId="0" borderId="0" xfId="0" applyFont="1">
      <alignment vertical="top"/>
    </xf>
    <xf numFmtId="0" fontId="4" fillId="0" borderId="4" xfId="4" applyFont="1" applyFill="1" applyBorder="1" applyAlignment="1" applyProtection="1">
      <alignment horizontal="center" vertical="center" wrapText="1"/>
    </xf>
    <xf numFmtId="49" fontId="5" fillId="0" borderId="2" xfId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49" fontId="6" fillId="0" borderId="1" xfId="2" applyNumberFormat="1" applyBorder="1" applyAlignment="1" applyProtection="1">
      <alignment horizontal="left" vertical="center" wrapText="1"/>
    </xf>
    <xf numFmtId="0" fontId="5" fillId="0" borderId="0" xfId="1" applyFont="1" applyAlignment="1">
      <alignment horizontal="center"/>
    </xf>
    <xf numFmtId="0" fontId="5" fillId="0" borderId="3" xfId="1" applyFont="1" applyBorder="1" applyAlignment="1">
      <alignment horizontal="left" vertical="center" indent="1"/>
    </xf>
    <xf numFmtId="4" fontId="4" fillId="0" borderId="4" xfId="3" applyNumberFormat="1" applyFont="1" applyFill="1" applyBorder="1" applyAlignment="1" applyProtection="1">
      <alignment horizontal="left" vertical="center" indent="1"/>
    </xf>
    <xf numFmtId="0" fontId="4" fillId="2" borderId="4" xfId="4" applyNumberFormat="1" applyFont="1" applyFill="1" applyBorder="1" applyAlignment="1" applyProtection="1">
      <alignment horizontal="left" vertical="center" indent="1"/>
      <protection locked="0"/>
    </xf>
    <xf numFmtId="0" fontId="4" fillId="3" borderId="4" xfId="4" applyNumberFormat="1" applyFont="1" applyFill="1" applyBorder="1" applyAlignment="1" applyProtection="1">
      <alignment horizontal="left" vertical="center" indent="1"/>
      <protection locked="0"/>
    </xf>
    <xf numFmtId="0" fontId="4" fillId="3" borderId="4" xfId="4" applyNumberFormat="1" applyFont="1" applyFill="1" applyBorder="1" applyAlignment="1" applyProtection="1">
      <alignment horizontal="left" vertical="center" indent="1"/>
    </xf>
    <xf numFmtId="0" fontId="4" fillId="2" borderId="4" xfId="3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4" xfId="3" applyNumberFormat="1" applyFont="1" applyFill="1" applyBorder="1" applyAlignment="1" applyProtection="1">
      <alignment horizontal="left" vertical="center" wrapText="1" indent="1"/>
      <protection locked="0"/>
    </xf>
    <xf numFmtId="0" fontId="4" fillId="3" borderId="4" xfId="3" applyNumberFormat="1" applyFont="1" applyFill="1" applyBorder="1" applyAlignment="1" applyProtection="1">
      <alignment horizontal="left" vertical="center" indent="1"/>
    </xf>
    <xf numFmtId="0" fontId="4" fillId="0" borderId="4" xfId="4" applyFont="1" applyFill="1" applyBorder="1" applyAlignment="1" applyProtection="1">
      <alignment horizontal="center" vertical="center" wrapText="1"/>
    </xf>
    <xf numFmtId="0" fontId="4" fillId="2" borderId="4" xfId="3" applyNumberFormat="1" applyFont="1" applyFill="1" applyBorder="1" applyAlignment="1" applyProtection="1">
      <alignment horizontal="left" vertical="center" indent="1"/>
      <protection locked="0"/>
    </xf>
    <xf numFmtId="0" fontId="4" fillId="3" borderId="4" xfId="3" applyNumberFormat="1" applyFont="1" applyFill="1" applyBorder="1" applyAlignment="1" applyProtection="1">
      <alignment horizontal="left" vertical="center" indent="1"/>
      <protection locked="0"/>
    </xf>
    <xf numFmtId="4" fontId="4" fillId="3" borderId="4" xfId="3" applyNumberFormat="1" applyFont="1" applyFill="1" applyBorder="1" applyAlignment="1" applyProtection="1">
      <alignment horizontal="left" vertical="center" indent="1"/>
    </xf>
    <xf numFmtId="0" fontId="0" fillId="4" borderId="5" xfId="4" applyFont="1" applyFill="1" applyBorder="1" applyAlignment="1" applyProtection="1">
      <alignment horizontal="left" vertical="center" wrapText="1"/>
    </xf>
    <xf numFmtId="0" fontId="4" fillId="4" borderId="5" xfId="4" applyFont="1" applyFill="1" applyBorder="1" applyAlignment="1" applyProtection="1">
      <alignment horizontal="left" vertical="center" wrapText="1"/>
    </xf>
    <xf numFmtId="0" fontId="4" fillId="4" borderId="3" xfId="4" applyFont="1" applyFill="1" applyBorder="1" applyAlignment="1" applyProtection="1">
      <alignment horizontal="left" vertical="center" wrapText="1" indent="1"/>
    </xf>
    <xf numFmtId="0" fontId="5" fillId="0" borderId="4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 wrapText="1"/>
    </xf>
    <xf numFmtId="0" fontId="0" fillId="4" borderId="6" xfId="4" applyFont="1" applyFill="1" applyBorder="1" applyAlignment="1" applyProtection="1">
      <alignment horizontal="left" vertical="center" wrapText="1"/>
    </xf>
    <xf numFmtId="0" fontId="4" fillId="4" borderId="3" xfId="4" applyFont="1" applyFill="1" applyBorder="1" applyAlignment="1" applyProtection="1">
      <alignment horizontal="left" vertical="center" wrapText="1"/>
    </xf>
    <xf numFmtId="0" fontId="5" fillId="0" borderId="0" xfId="1" applyFont="1" applyAlignment="1">
      <alignment horizontal="left" vertical="center"/>
    </xf>
    <xf numFmtId="49" fontId="0" fillId="0" borderId="0" xfId="0" applyAlignment="1">
      <alignment vertical="top"/>
    </xf>
    <xf numFmtId="49" fontId="35" fillId="11" borderId="15" xfId="0" applyFont="1" applyFill="1" applyBorder="1" applyAlignment="1">
      <alignment horizontal="center" vertical="center" wrapText="1"/>
    </xf>
    <xf numFmtId="49" fontId="35" fillId="11" borderId="16" xfId="0" applyFont="1" applyFill="1" applyBorder="1" applyAlignment="1">
      <alignment horizontal="center" vertical="center" wrapText="1"/>
    </xf>
    <xf numFmtId="49" fontId="36" fillId="11" borderId="15" xfId="0" applyFont="1" applyFill="1" applyBorder="1" applyAlignment="1">
      <alignment horizontal="center" vertical="center"/>
    </xf>
    <xf numFmtId="49" fontId="36" fillId="11" borderId="19" xfId="0" applyFont="1" applyFill="1" applyBorder="1" applyAlignment="1">
      <alignment horizontal="center" vertical="center"/>
    </xf>
    <xf numFmtId="49" fontId="36" fillId="11" borderId="16" xfId="0" applyFont="1" applyFill="1" applyBorder="1" applyAlignment="1">
      <alignment horizontal="center" vertical="center"/>
    </xf>
    <xf numFmtId="49" fontId="38" fillId="11" borderId="15" xfId="0" applyNumberFormat="1" applyFont="1" applyFill="1" applyBorder="1" applyAlignment="1">
      <alignment horizontal="center" vertical="center" textRotation="90"/>
    </xf>
    <xf numFmtId="49" fontId="38" fillId="11" borderId="19" xfId="0" applyNumberFormat="1" applyFont="1" applyFill="1" applyBorder="1" applyAlignment="1">
      <alignment horizontal="center" vertical="center" textRotation="90"/>
    </xf>
    <xf numFmtId="49" fontId="38" fillId="11" borderId="16" xfId="0" applyNumberFormat="1" applyFont="1" applyFill="1" applyBorder="1" applyAlignment="1">
      <alignment horizontal="center" vertical="center" textRotation="90"/>
    </xf>
  </cellXfs>
  <cellStyles count="127">
    <cellStyle name=" 1" xfId="7"/>
    <cellStyle name=" 1 2" xfId="8"/>
    <cellStyle name=" 1_Stage1" xfId="9"/>
    <cellStyle name="_Model_RAB Мой_PR.PROG.WARM.NOTCOMBI.2012.2.16_v1.4(04.04.11) " xfId="10"/>
    <cellStyle name="_Model_RAB Мой_Книга2_PR.PROG.WARM.NOTCOMBI.2012.2.16_v1.4(04.04.11) " xfId="11"/>
    <cellStyle name="_Model_RAB_MRSK_svod_PR.PROG.WARM.NOTCOMBI.2012.2.16_v1.4(04.04.11) " xfId="12"/>
    <cellStyle name="_Model_RAB_MRSK_svod_Книга2_PR.PROG.WARM.NOTCOMBI.2012.2.16_v1.4(04.04.11) " xfId="13"/>
    <cellStyle name="_МОДЕЛЬ_1 (2)_PR.PROG.WARM.NOTCOMBI.2012.2.16_v1.4(04.04.11) " xfId="14"/>
    <cellStyle name="_МОДЕЛЬ_1 (2)_Книга2_PR.PROG.WARM.NOTCOMBI.2012.2.16_v1.4(04.04.11) " xfId="15"/>
    <cellStyle name="_пр 5 тариф RAB_PR.PROG.WARM.NOTCOMBI.2012.2.16_v1.4(04.04.11) " xfId="16"/>
    <cellStyle name="_пр 5 тариф RAB_Книга2_PR.PROG.WARM.NOTCOMBI.2012.2.16_v1.4(04.04.11) " xfId="17"/>
    <cellStyle name="_Расчет RAB_22072008_PR.PROG.WARM.NOTCOMBI.2012.2.16_v1.4(04.04.11) " xfId="18"/>
    <cellStyle name="_Расчет RAB_22072008_Книга2_PR.PROG.WARM.NOTCOMBI.2012.2.16_v1.4(04.04.11) " xfId="19"/>
    <cellStyle name="_Расчет RAB_Лен и МОЭСК_с 2010 года_14.04.2009_со сглаж_version 3.0_без ФСК_PR.PROG.WARM.NOTCOMBI.2012.2.16_v1.4(04.04.11) " xfId="20"/>
    <cellStyle name="_Расчет RAB_Лен и МОЭСК_с 2010 года_14.04.2009_со сглаж_version 3.0_без ФСК_Книга2_PR.PROG.WARM.NOTCOMBI.2012.2.16_v1.4(04.04.11) " xfId="21"/>
    <cellStyle name="_РИТ КЭС " xfId="22"/>
    <cellStyle name="_счета 2008 оплаченные в 2007г " xfId="23"/>
    <cellStyle name="_Факт  годовая 2007 " xfId="24"/>
    <cellStyle name="Cells 2 2" xfId="25"/>
    <cellStyle name="Comma [0]" xfId="26"/>
    <cellStyle name="cs_0bfa3f13-6928-429c-abff-a678772fffea" xfId="27"/>
    <cellStyle name="Currency [0]" xfId="28"/>
    <cellStyle name="currency1" xfId="29"/>
    <cellStyle name="Currency2" xfId="30"/>
    <cellStyle name="currency3" xfId="31"/>
    <cellStyle name="currency4" xfId="32"/>
    <cellStyle name="Followed Hyperlink" xfId="33"/>
    <cellStyle name="Header" xfId="34"/>
    <cellStyle name="Header 3" xfId="35"/>
    <cellStyle name="Hyperlink" xfId="36"/>
    <cellStyle name="normal" xfId="37"/>
    <cellStyle name="Normal1" xfId="38"/>
    <cellStyle name="Normal2" xfId="39"/>
    <cellStyle name="Percent1" xfId="40"/>
    <cellStyle name="Title 4" xfId="41"/>
    <cellStyle name="Гиперссылка 2" xfId="42"/>
    <cellStyle name="Гиперссылка 2 2" xfId="2"/>
    <cellStyle name="Гиперссылка 2 3" xfId="116"/>
    <cellStyle name="Гиперссылка 3" xfId="43"/>
    <cellStyle name="Гиперссылка 4" xfId="44"/>
    <cellStyle name="Гиперссылка 4 2" xfId="45"/>
    <cellStyle name="Гиперссылка 5" xfId="46"/>
    <cellStyle name="Гиперссылка 6" xfId="47"/>
    <cellStyle name="Гиперссылка 7" xfId="48"/>
    <cellStyle name="Заголовок" xfId="49"/>
    <cellStyle name="ЗаголовокСтолбца" xfId="50"/>
    <cellStyle name="Значение" xfId="51"/>
    <cellStyle name="Обычный" xfId="0" builtinId="0"/>
    <cellStyle name="Обычный 10" xfId="52"/>
    <cellStyle name="Обычный 10 2" xfId="53"/>
    <cellStyle name="Обычный 10 6" xfId="54"/>
    <cellStyle name="Обычный 10 7" xfId="3"/>
    <cellStyle name="Обычный 11" xfId="55"/>
    <cellStyle name="Обычный 11 2" xfId="56"/>
    <cellStyle name="Обычный 11 3 7" xfId="57"/>
    <cellStyle name="Обычный 12" xfId="58"/>
    <cellStyle name="Обычный 12 3 2 2 3 4" xfId="59"/>
    <cellStyle name="Обычный 12 3 2 2 3 9" xfId="60"/>
    <cellStyle name="Обычный 12 4" xfId="61"/>
    <cellStyle name="Обычный 13" xfId="62"/>
    <cellStyle name="Обычный 13 2 2" xfId="117"/>
    <cellStyle name="Обычный 14" xfId="63"/>
    <cellStyle name="Обычный 14 2" xfId="64"/>
    <cellStyle name="Обычный 15" xfId="118"/>
    <cellStyle name="Обычный 17" xfId="65"/>
    <cellStyle name="Обычный 17 3 4" xfId="66"/>
    <cellStyle name="Обычный 2" xfId="67"/>
    <cellStyle name="Обычный 2 10 2" xfId="68"/>
    <cellStyle name="Обычный 2 10 2 2" xfId="69"/>
    <cellStyle name="Обычный 2 11 2" xfId="70"/>
    <cellStyle name="Обычный 2 16" xfId="71"/>
    <cellStyle name="Обычный 2 2" xfId="119"/>
    <cellStyle name="Обычный 2 2 2 4" xfId="72"/>
    <cellStyle name="Обычный 2 2 3" xfId="73"/>
    <cellStyle name="Обычный 2 20 2" xfId="74"/>
    <cellStyle name="Обычный 2 20 2 2" xfId="75"/>
    <cellStyle name="Обычный 2 20 2 3" xfId="76"/>
    <cellStyle name="Обычный 2 20 2 3 2" xfId="77"/>
    <cellStyle name="Обычный 2 5" xfId="78"/>
    <cellStyle name="Обычный 2 5 8" xfId="79"/>
    <cellStyle name="Обычный 2 8 2" xfId="80"/>
    <cellStyle name="Обычный 2_НВВ - сети долгосрочный (15.07) - передано на оформление" xfId="81"/>
    <cellStyle name="Обычный 2_НВВ - сети долгосрочный (15.07) - передано на оформление 2 2" xfId="4"/>
    <cellStyle name="Обычный 20" xfId="82"/>
    <cellStyle name="Обычный 23 2" xfId="83"/>
    <cellStyle name="Обычный 24 2 3 2" xfId="84"/>
    <cellStyle name="Обычный 3" xfId="85"/>
    <cellStyle name="Обычный 3 2" xfId="86"/>
    <cellStyle name="Обычный 3 3" xfId="87"/>
    <cellStyle name="Обычный 3 3 2" xfId="88"/>
    <cellStyle name="Обычный 3 3 2 2" xfId="89"/>
    <cellStyle name="Обычный 3 4" xfId="90"/>
    <cellStyle name="Обычный 3 4 16 4" xfId="120"/>
    <cellStyle name="Обычный 3 5" xfId="1"/>
    <cellStyle name="Обычный 3 5 2" xfId="91"/>
    <cellStyle name="Обычный 30" xfId="92"/>
    <cellStyle name="Обычный 4" xfId="93"/>
    <cellStyle name="Обычный 49" xfId="94"/>
    <cellStyle name="Обычный 5 5 4 4" xfId="121"/>
    <cellStyle name="Обычный 6" xfId="95"/>
    <cellStyle name="Обычный 6 13" xfId="96"/>
    <cellStyle name="Обычный 7" xfId="97"/>
    <cellStyle name="Обычный 9" xfId="98"/>
    <cellStyle name="Обычный 9 2" xfId="99"/>
    <cellStyle name="Обычный 9 2 2" xfId="100"/>
    <cellStyle name="Обычный 9 2 2 2" xfId="101"/>
    <cellStyle name="Обычный 9 2 2 2 2" xfId="102"/>
    <cellStyle name="Обычный 9 2 2 3" xfId="103"/>
    <cellStyle name="Обычный 9 3" xfId="122"/>
    <cellStyle name="Обычный 9 3 2 2" xfId="123"/>
    <cellStyle name="Обычный 9 4 2 2" xfId="124"/>
    <cellStyle name="Обычный 9 4 2 3" xfId="125"/>
    <cellStyle name="Процентный 10" xfId="5"/>
    <cellStyle name="Процентный 2" xfId="104"/>
    <cellStyle name="Процентный 2 5" xfId="126"/>
    <cellStyle name="Процентный 2 8 2" xfId="105"/>
    <cellStyle name="Процентный 2 8 2 2" xfId="106"/>
    <cellStyle name="Процентный 3" xfId="107"/>
    <cellStyle name="Тысячи [0]_1997 год " xfId="108"/>
    <cellStyle name="Тысячи_1997 год " xfId="109"/>
    <cellStyle name="Финансовый 2" xfId="110"/>
    <cellStyle name="Финансовый 2 2 10" xfId="111"/>
    <cellStyle name="Финансовый 7" xfId="112"/>
    <cellStyle name="Формула" xfId="113"/>
    <cellStyle name="Формула 2" xfId="114"/>
    <cellStyle name="Формула_GRES.2007.5" xfId="6"/>
    <cellStyle name="ФормулаВБ" xfId="1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ENERGY.CALC.NVV.TSO(v3.0.5).BKP._(v3.0.5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86;&#1080;%20&#1076;&#1086;&#1082;&#1091;&#1084;&#1077;&#1085;&#1090;&#1099;/&#1050;%20&#1090;&#1072;&#1088;&#1080;&#1092;&#1085;&#1086;&#1084;&#1091;%20&#1088;&#1077;&#1075;&#1091;&#1083;&#1080;&#1088;&#1086;&#1074;&#1072;&#1085;&#1080;&#1102;/&#1050;%20&#1090;&#1072;&#1088;&#1080;&#1092;&#1085;&#1086;&#1084;&#1091;%20&#1088;&#1077;&#1075;&#1091;&#1083;&#1080;&#1088;&#1086;&#1074;&#1072;&#1085;&#1080;&#1102;%20&#1085;&#1072;%202023%20&#1075;&#1086;&#1076;/ENERGY.CALC.NVV.TSO(v3.1.6).BKP._(v3.1.6)&#1087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_Форма раскрытия информаци (2"/>
      <sheetName val="Инструкция"/>
      <sheetName val="Лог обновления"/>
      <sheetName val="modList18"/>
      <sheetName val="modCostsfeatBalance"/>
      <sheetName val="modTariff"/>
      <sheetName val="modDocsComsAPI"/>
      <sheetName val="Настройки"/>
      <sheetName val="modVLDProv"/>
      <sheetName val="modVLDProvLIST_MO"/>
      <sheetName val="modfrmRegion"/>
      <sheetName val="modNoContract"/>
      <sheetName val="modCheckCyan"/>
      <sheetName val="modDataReg"/>
      <sheetName val="modForma3_1"/>
      <sheetName val="modDOC"/>
      <sheetName val="modCALC_AMORT_FACT"/>
      <sheetName val="modEZ_DRP_corr"/>
      <sheetName val="TECHSHEET"/>
      <sheetName val="modPlanPo"/>
      <sheetName val="modFactPo"/>
      <sheetName val="modCommandButton"/>
      <sheetName val="modRent_ESX_FACT"/>
      <sheetName val="modCALC_AMORT"/>
      <sheetName val="Титульный"/>
      <sheetName val="Список листов"/>
      <sheetName val="Данные регулятора"/>
      <sheetName val="Сопроводительные материалы"/>
      <sheetName val="3_Форма раскрытия информации"/>
      <sheetName val="Расчет потерь"/>
      <sheetName val="приказ минэнерго"/>
      <sheetName val="Check"/>
      <sheetName val="Форма 3.1"/>
      <sheetName val="П1.4"/>
      <sheetName val="П1.5"/>
      <sheetName val="Библиотека документов"/>
      <sheetName val="Регионы аналоги"/>
      <sheetName val="PATTERN_COSTS"/>
      <sheetName val="Прил. 1"/>
      <sheetName val="modLT"/>
      <sheetName val="Баз.ур. ОПР"/>
      <sheetName val="5_ЛЭП у.е"/>
      <sheetName val="6 _ПС у.е"/>
      <sheetName val="7_Свод УЕ "/>
      <sheetName val="ЭЗ"/>
      <sheetName val="ЭЗ ДПР c уч.421"/>
      <sheetName val="ЭЗ ДПР c уч.421 ДЕМО"/>
      <sheetName val="ЭЗ ДПР кор"/>
      <sheetName val="ЭЗ ДПР кор ДЕМО"/>
      <sheetName val="8_Расчет НВВ "/>
      <sheetName val="modLoadPEREDACHA"/>
      <sheetName val="9 Тариф"/>
      <sheetName val="11_Корректировка НВВ"/>
      <sheetName val="12_Сырье и материалы"/>
      <sheetName val="modMaterials"/>
      <sheetName val="ЭЭ"/>
      <sheetName val="modEe"/>
      <sheetName val="modTe"/>
      <sheetName val="ТЭ"/>
      <sheetName val="13_РПР Ремонт "/>
      <sheetName val="modRPR_Repair"/>
      <sheetName val="modESX_Repair"/>
      <sheetName val="modStaff"/>
      <sheetName val="modPpr"/>
      <sheetName val="16_ФОТ"/>
      <sheetName val="17_ППР"/>
      <sheetName val="Норматив численности работников"/>
      <sheetName val="modISU_F"/>
      <sheetName val="Замена ИСУ факт"/>
      <sheetName val="modISU_PL"/>
      <sheetName val="Замена ИСУ план"/>
      <sheetName val="tech"/>
      <sheetName val="18_ФСК"/>
      <sheetName val="19_Аренда ЭСХ"/>
      <sheetName val="modLEASING_ESX_FACT"/>
      <sheetName val="modRENT_OTHER_FACT"/>
      <sheetName val="modNPR"/>
      <sheetName val="25_Аренда прочее им."/>
      <sheetName val="23_Лизинг ЭСХ"/>
      <sheetName val="31_Прочие НПР "/>
      <sheetName val="32_Расчет амортизации"/>
      <sheetName val="35_Средняя стоимость ОС"/>
      <sheetName val="modTransportTax"/>
      <sheetName val="Трансп.налог"/>
      <sheetName val="Налог на прибыль"/>
      <sheetName val="36_Налог на имущество"/>
      <sheetName val="37_Факт потери"/>
      <sheetName val="modLosses"/>
      <sheetName val="modProceedsFactIncome"/>
      <sheetName val="modProceedsFact"/>
      <sheetName val="Структура ПО_факт"/>
      <sheetName val="Структура ПО_план"/>
      <sheetName val="38_товарная выручка (получение)"/>
      <sheetName val="38_товарная выручка (выплата)"/>
      <sheetName val="39_ФСК факт"/>
      <sheetName val="41_Бездоговор"/>
      <sheetName val="42_финансовые показатели"/>
      <sheetName val="modProfit"/>
      <sheetName val="modCredit"/>
      <sheetName val="modInstruction"/>
      <sheetName val="modSheetTitle"/>
      <sheetName val="modDocs"/>
      <sheetName val="45_НВВ РСК"/>
      <sheetName val="46_PEREDACHA.XX.FACT.EXPENSES"/>
      <sheetName val="47_PEREDACHA.M.ХХ Индекс"/>
      <sheetName val="modfrmReestr"/>
      <sheetName val="modReestr"/>
      <sheetName val="REESTR_MO"/>
      <sheetName val="REESTR_LOCATION"/>
      <sheetName val="REESTR_STREET"/>
      <sheetName val="REESTR_ORG"/>
      <sheetName val="modPass"/>
      <sheetName val="Бухгалтерский баланс. Раздел А"/>
      <sheetName val="Бухгалтерский баланс. Раздел П"/>
      <sheetName val="Отчет о финансовых результатах"/>
      <sheetName val="Стоимость активов"/>
      <sheetName val="Оценка ликвидности"/>
      <sheetName val="Оценка фин. уст"/>
      <sheetName val="Оценка дел. активность"/>
      <sheetName val="Обоб. анализ"/>
      <sheetName val="Комментарии"/>
      <sheetName val="Проверка"/>
      <sheetName val="modCheck"/>
      <sheetName val="modfrmDocumentPicker"/>
      <sheetName val="modDocumentsAPI"/>
      <sheetName val="SELECTED_DOCS"/>
      <sheetName val="DOCS_DEPENDENCY"/>
      <sheetName val="modGetGeoBase"/>
      <sheetName val="modVLDProvGeneralProc"/>
      <sheetName val="modUpdTemplMain"/>
      <sheetName val="modfrmCheckUpdates"/>
      <sheetName val="modIHLCommandBar"/>
      <sheetName val="modGeneralProcedures"/>
      <sheetName val="modInfo"/>
      <sheetName val="modHLIcons"/>
      <sheetName val="modfrmDateChoose"/>
      <sheetName val="modfrmActivity"/>
      <sheetName val="modTech"/>
      <sheetName val="modfrmURL"/>
      <sheetName val="modImportCsv"/>
      <sheetName val="modEZ_DRP"/>
      <sheetName val="modFillRegData"/>
      <sheetName val="modSheetLog"/>
      <sheetName val="modFotNorm"/>
    </sheetNames>
    <sheetDataSet>
      <sheetData sheetId="0"/>
      <sheetData sheetId="1">
        <row r="3">
          <cell r="B3" t="str">
            <v>Версия 3.0.5</v>
          </cell>
        </row>
      </sheetData>
      <sheetData sheetId="2"/>
      <sheetData sheetId="3"/>
      <sheetData sheetId="4"/>
      <sheetData sheetId="5"/>
      <sheetData sheetId="6"/>
      <sheetData sheetId="7">
        <row r="11">
          <cell r="D11">
            <v>0</v>
          </cell>
        </row>
        <row r="16">
          <cell r="C16" t="str">
            <v>Алтайский край</v>
          </cell>
          <cell r="D16">
            <v>0</v>
          </cell>
        </row>
        <row r="17">
          <cell r="C17" t="str">
            <v>Архангельская область</v>
          </cell>
          <cell r="D17">
            <v>0</v>
          </cell>
        </row>
        <row r="18">
          <cell r="C18" t="str">
            <v>Волгоградская область</v>
          </cell>
          <cell r="D18">
            <v>0</v>
          </cell>
        </row>
        <row r="19">
          <cell r="C19" t="str">
            <v>Еврейская автономная область</v>
          </cell>
          <cell r="D19">
            <v>0</v>
          </cell>
        </row>
        <row r="20">
          <cell r="C20" t="str">
            <v>Кемеровская область</v>
          </cell>
          <cell r="D20">
            <v>1</v>
          </cell>
        </row>
        <row r="21">
          <cell r="C21" t="str">
            <v>Костромская область</v>
          </cell>
          <cell r="D21">
            <v>0</v>
          </cell>
        </row>
        <row r="22">
          <cell r="C22" t="str">
            <v>Красноярский край</v>
          </cell>
          <cell r="D22">
            <v>0</v>
          </cell>
        </row>
        <row r="23">
          <cell r="C23" t="str">
            <v>Ленинградская область</v>
          </cell>
          <cell r="D23">
            <v>0</v>
          </cell>
        </row>
        <row r="24">
          <cell r="C24" t="str">
            <v>Магаданская область</v>
          </cell>
          <cell r="D24">
            <v>0</v>
          </cell>
        </row>
        <row r="25">
          <cell r="C25" t="str">
            <v>Новосибирская область</v>
          </cell>
          <cell r="D25">
            <v>0</v>
          </cell>
        </row>
        <row r="26">
          <cell r="C26" t="str">
            <v>Пермский край</v>
          </cell>
          <cell r="D26">
            <v>0</v>
          </cell>
        </row>
        <row r="27">
          <cell r="C27" t="str">
            <v>Республика Алтай</v>
          </cell>
          <cell r="D27">
            <v>0</v>
          </cell>
        </row>
        <row r="28">
          <cell r="C28" t="str">
            <v>Республика Калмыкия</v>
          </cell>
          <cell r="D28">
            <v>0</v>
          </cell>
        </row>
        <row r="29">
          <cell r="C29" t="str">
            <v>Республика Карелия</v>
          </cell>
          <cell r="D29">
            <v>0</v>
          </cell>
        </row>
        <row r="30">
          <cell r="C30" t="str">
            <v>Республика Крым</v>
          </cell>
          <cell r="D30">
            <v>0</v>
          </cell>
        </row>
        <row r="31">
          <cell r="C31" t="str">
            <v>Республика Татарстан</v>
          </cell>
          <cell r="D31">
            <v>0</v>
          </cell>
        </row>
        <row r="32">
          <cell r="C32" t="str">
            <v>Республика Хакасия</v>
          </cell>
          <cell r="D32">
            <v>0</v>
          </cell>
        </row>
        <row r="33">
          <cell r="C33" t="str">
            <v>Самарская область</v>
          </cell>
          <cell r="D33">
            <v>0</v>
          </cell>
        </row>
        <row r="34">
          <cell r="C34" t="str">
            <v>Тверская область</v>
          </cell>
          <cell r="D34">
            <v>0</v>
          </cell>
        </row>
        <row r="35">
          <cell r="C35" t="str">
            <v>Томская область</v>
          </cell>
          <cell r="D35">
            <v>0</v>
          </cell>
        </row>
        <row r="36">
          <cell r="C36" t="str">
            <v>Ульяновская область</v>
          </cell>
          <cell r="D36">
            <v>1</v>
          </cell>
        </row>
        <row r="37">
          <cell r="C37" t="str">
            <v>Челябинская область</v>
          </cell>
          <cell r="D37">
            <v>0</v>
          </cell>
        </row>
        <row r="38">
          <cell r="C38" t="str">
            <v>Чувашская Республика</v>
          </cell>
          <cell r="D38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3">
          <cell r="O3" t="str">
            <v>аренда частной собственности</v>
          </cell>
          <cell r="Q3" t="str">
            <v>да</v>
          </cell>
          <cell r="R3" t="str">
            <v>Договор аренды</v>
          </cell>
          <cell r="T3" t="str">
            <v>«смешанного» котлообразования</v>
          </cell>
          <cell r="X3" t="str">
            <v>Местный бюджет</v>
          </cell>
        </row>
        <row r="4">
          <cell r="O4" t="str">
            <v>аренда муниципальной собственности</v>
          </cell>
          <cell r="Q4" t="str">
            <v>нет</v>
          </cell>
          <cell r="R4" t="str">
            <v>Договор субаренды</v>
          </cell>
          <cell r="T4" t="str">
            <v>«котла сверху»</v>
          </cell>
          <cell r="X4" t="str">
            <v>Заемные средства</v>
          </cell>
        </row>
        <row r="5">
          <cell r="Q5" t="str">
            <v>получен отказ в регистрации</v>
          </cell>
          <cell r="T5" t="str">
            <v>«котла снизу»</v>
          </cell>
          <cell r="X5" t="str">
            <v>Краевой бюджет</v>
          </cell>
        </row>
        <row r="6">
          <cell r="X6" t="str">
            <v>Безвозмездное получение</v>
          </cell>
        </row>
        <row r="7">
          <cell r="X7" t="str">
            <v>Cобственные средства</v>
          </cell>
        </row>
        <row r="8">
          <cell r="X8" t="str">
            <v>Прочее</v>
          </cell>
        </row>
        <row r="10">
          <cell r="O10" t="str">
            <v>да</v>
          </cell>
          <cell r="P10" t="str">
            <v>НДС облагается</v>
          </cell>
        </row>
        <row r="11">
          <cell r="O11" t="str">
            <v>нет</v>
          </cell>
          <cell r="P11" t="str">
            <v>НДС не облагается</v>
          </cell>
        </row>
        <row r="13">
          <cell r="E13" t="str">
            <v>да</v>
          </cell>
        </row>
        <row r="14">
          <cell r="E14" t="str">
            <v>нет</v>
          </cell>
        </row>
        <row r="17">
          <cell r="E17" t="str">
            <v>Январь</v>
          </cell>
        </row>
        <row r="18">
          <cell r="E18" t="str">
            <v>Февраль</v>
          </cell>
        </row>
        <row r="19">
          <cell r="E19" t="str">
            <v>Март</v>
          </cell>
        </row>
        <row r="20">
          <cell r="E20" t="str">
            <v>Апрель</v>
          </cell>
        </row>
        <row r="21">
          <cell r="E21" t="str">
            <v>Май</v>
          </cell>
          <cell r="N21" t="str">
            <v>ВН</v>
          </cell>
        </row>
        <row r="22">
          <cell r="E22" t="str">
            <v>Июнь</v>
          </cell>
          <cell r="N22" t="str">
            <v>СН1</v>
          </cell>
        </row>
        <row r="23">
          <cell r="E23" t="str">
            <v>Июль</v>
          </cell>
          <cell r="N23" t="str">
            <v>СН2</v>
          </cell>
        </row>
        <row r="24">
          <cell r="E24" t="str">
            <v>Август</v>
          </cell>
          <cell r="N24" t="str">
            <v>НН</v>
          </cell>
        </row>
        <row r="25">
          <cell r="E25" t="str">
            <v>Сентябрь</v>
          </cell>
          <cell r="N25" t="str">
            <v>нет</v>
          </cell>
        </row>
        <row r="26">
          <cell r="E26" t="str">
            <v>Октябрь</v>
          </cell>
        </row>
        <row r="27">
          <cell r="E27" t="str">
            <v>Ноябрь</v>
          </cell>
        </row>
        <row r="28">
          <cell r="E28" t="str">
            <v>Декабрь</v>
          </cell>
        </row>
        <row r="29">
          <cell r="N29" t="str">
            <v>КЛЭП</v>
          </cell>
        </row>
        <row r="30">
          <cell r="N30" t="str">
            <v>ВЛЭП</v>
          </cell>
        </row>
        <row r="31">
          <cell r="N31" t="str">
            <v>Подстанция</v>
          </cell>
        </row>
        <row r="32">
          <cell r="N32" t="str">
            <v>Прочее ЭСХ</v>
          </cell>
        </row>
        <row r="33">
          <cell r="N33" t="str">
            <v>Прочее не ЭСХ</v>
          </cell>
        </row>
        <row r="36">
          <cell r="N36" t="str">
            <v>собственные силы</v>
          </cell>
        </row>
        <row r="37">
          <cell r="N37" t="str">
            <v>договор подряда</v>
          </cell>
        </row>
        <row r="39">
          <cell r="K39" t="str">
            <v>Метод долгосрочной индексации НВВ (1-ый год ДПР)</v>
          </cell>
        </row>
        <row r="40">
          <cell r="K40" t="str">
            <v xml:space="preserve">Метод экономически обоснованных расходов (затрат) </v>
          </cell>
          <cell r="N40" t="str">
            <v>Передача ЭЭ</v>
          </cell>
        </row>
        <row r="41">
          <cell r="K41" t="str">
            <v>Метод долгосрочной индексации НВВ (корректировка)</v>
          </cell>
          <cell r="N41" t="str">
            <v>Другое</v>
          </cell>
        </row>
        <row r="51">
          <cell r="F51" t="str">
            <v>Собственность</v>
          </cell>
          <cell r="G51" t="str">
            <v xml:space="preserve">кадастровая стоимость </v>
          </cell>
        </row>
        <row r="52">
          <cell r="F52" t="str">
            <v>Хозяйственное ведение</v>
          </cell>
          <cell r="G52" t="str">
            <v>остаточная стоимость</v>
          </cell>
          <cell r="K52" t="str">
            <v>Первичная подача тарифного предложения к 1 мая</v>
          </cell>
        </row>
        <row r="53">
          <cell r="F53" t="str">
            <v>Оперативное управление</v>
          </cell>
          <cell r="K53" t="str">
            <v>Уточненное (скорректированное) предложение</v>
          </cell>
        </row>
        <row r="54">
          <cell r="F54" t="str">
            <v>Концессионное соглашение</v>
          </cell>
        </row>
        <row r="55">
          <cell r="F55" t="str">
            <v>Доверительное управление имуществом</v>
          </cell>
        </row>
        <row r="56">
          <cell r="F56" t="str">
            <v>Возмездное оказание услуг</v>
          </cell>
        </row>
      </sheetData>
      <sheetData sheetId="19"/>
      <sheetData sheetId="20"/>
      <sheetData sheetId="21"/>
      <sheetData sheetId="22"/>
      <sheetData sheetId="23"/>
      <sheetData sheetId="24">
        <row r="5">
          <cell r="E5" t="str">
            <v>Ульяновская область</v>
          </cell>
        </row>
        <row r="6">
          <cell r="E6">
            <v>0</v>
          </cell>
        </row>
        <row r="7">
          <cell r="E7" t="str">
            <v>Версия организации</v>
          </cell>
        </row>
        <row r="8">
          <cell r="E8">
            <v>0</v>
          </cell>
        </row>
        <row r="9">
          <cell r="E9" t="str">
            <v>ООО "Инза Сервис"</v>
          </cell>
        </row>
        <row r="10">
          <cell r="E10">
            <v>0</v>
          </cell>
        </row>
        <row r="11">
          <cell r="E11" t="str">
            <v>Общества с ограниченной ответственностью</v>
          </cell>
        </row>
        <row r="12">
          <cell r="E12">
            <v>0</v>
          </cell>
        </row>
        <row r="13">
          <cell r="E13" t="str">
            <v>7306006330</v>
          </cell>
        </row>
        <row r="14">
          <cell r="E14" t="str">
            <v>730601001</v>
          </cell>
        </row>
        <row r="17">
          <cell r="E17" t="str">
            <v>Метод долгосрочной индексации НВВ (корректировка)</v>
          </cell>
        </row>
        <row r="21">
          <cell r="E21">
            <v>2020</v>
          </cell>
        </row>
        <row r="23">
          <cell r="E23" t="str">
            <v>5</v>
          </cell>
        </row>
        <row r="25">
          <cell r="E25">
            <v>2023</v>
          </cell>
        </row>
        <row r="27">
          <cell r="E27" t="str">
            <v>2020-2024</v>
          </cell>
        </row>
        <row r="30">
          <cell r="E30" t="str">
            <v>Передача ЭЭ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 t="str">
            <v>НДС облагается</v>
          </cell>
        </row>
        <row r="34">
          <cell r="E34">
            <v>0</v>
          </cell>
        </row>
        <row r="35">
          <cell r="E35" t="str">
            <v>ПАО "МРСК Волги"-филиал "Ульяновские  распределительные сети"</v>
          </cell>
        </row>
        <row r="36">
          <cell r="E36">
            <v>0</v>
          </cell>
        </row>
        <row r="37">
          <cell r="E37" t="str">
            <v>6450925977</v>
          </cell>
        </row>
        <row r="38">
          <cell r="E38" t="str">
            <v>732702001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5">
          <cell r="U15">
            <v>0</v>
          </cell>
        </row>
      </sheetData>
      <sheetData sheetId="34">
        <row r="15">
          <cell r="U15">
            <v>0</v>
          </cell>
        </row>
      </sheetData>
      <sheetData sheetId="35"/>
      <sheetData sheetId="36"/>
      <sheetData sheetId="37"/>
      <sheetData sheetId="38"/>
      <sheetData sheetId="39"/>
      <sheetData sheetId="40"/>
      <sheetData sheetId="41">
        <row r="17">
          <cell r="U17">
            <v>0</v>
          </cell>
          <cell r="V17">
            <v>0</v>
          </cell>
          <cell r="Y17">
            <v>0</v>
          </cell>
          <cell r="Z17">
            <v>0</v>
          </cell>
          <cell r="AC17">
            <v>0</v>
          </cell>
          <cell r="AD17">
            <v>0</v>
          </cell>
        </row>
        <row r="18">
          <cell r="U18">
            <v>0</v>
          </cell>
          <cell r="V18">
            <v>0</v>
          </cell>
          <cell r="Y18">
            <v>0</v>
          </cell>
          <cell r="Z18">
            <v>0</v>
          </cell>
          <cell r="AC18">
            <v>0</v>
          </cell>
          <cell r="AD18">
            <v>0</v>
          </cell>
        </row>
        <row r="19">
          <cell r="U19">
            <v>0</v>
          </cell>
          <cell r="V19">
            <v>0</v>
          </cell>
          <cell r="Y19">
            <v>0</v>
          </cell>
          <cell r="Z19">
            <v>0</v>
          </cell>
          <cell r="AC19">
            <v>0</v>
          </cell>
          <cell r="AD19">
            <v>0</v>
          </cell>
        </row>
        <row r="20">
          <cell r="U20">
            <v>0</v>
          </cell>
          <cell r="V20">
            <v>0</v>
          </cell>
          <cell r="Y20">
            <v>0</v>
          </cell>
          <cell r="Z20">
            <v>0</v>
          </cell>
          <cell r="AC20">
            <v>0</v>
          </cell>
          <cell r="AD20">
            <v>0</v>
          </cell>
        </row>
        <row r="21">
          <cell r="U21">
            <v>0</v>
          </cell>
          <cell r="V21">
            <v>0</v>
          </cell>
          <cell r="Y21">
            <v>0</v>
          </cell>
          <cell r="Z21">
            <v>0</v>
          </cell>
          <cell r="AC21">
            <v>0</v>
          </cell>
          <cell r="AD21">
            <v>0</v>
          </cell>
        </row>
        <row r="22">
          <cell r="U22">
            <v>0</v>
          </cell>
          <cell r="V22">
            <v>0</v>
          </cell>
          <cell r="Y22">
            <v>0</v>
          </cell>
          <cell r="Z22">
            <v>0</v>
          </cell>
          <cell r="AC22">
            <v>0</v>
          </cell>
          <cell r="AD22">
            <v>0</v>
          </cell>
        </row>
        <row r="23">
          <cell r="U23">
            <v>0</v>
          </cell>
          <cell r="V23">
            <v>0</v>
          </cell>
          <cell r="Y23">
            <v>0</v>
          </cell>
          <cell r="Z23">
            <v>0</v>
          </cell>
          <cell r="AC23">
            <v>0</v>
          </cell>
          <cell r="AD23">
            <v>0</v>
          </cell>
        </row>
        <row r="24">
          <cell r="U24">
            <v>0</v>
          </cell>
          <cell r="V24">
            <v>0</v>
          </cell>
          <cell r="Y24">
            <v>0</v>
          </cell>
          <cell r="Z24">
            <v>0</v>
          </cell>
          <cell r="AC24">
            <v>0</v>
          </cell>
          <cell r="AD24">
            <v>0</v>
          </cell>
        </row>
        <row r="25">
          <cell r="U25">
            <v>0</v>
          </cell>
          <cell r="V25">
            <v>0</v>
          </cell>
          <cell r="Y25">
            <v>0</v>
          </cell>
          <cell r="Z25">
            <v>0</v>
          </cell>
          <cell r="AC25">
            <v>0</v>
          </cell>
          <cell r="AD25">
            <v>0</v>
          </cell>
        </row>
        <row r="26">
          <cell r="U26">
            <v>0</v>
          </cell>
          <cell r="V26">
            <v>0</v>
          </cell>
          <cell r="Y26">
            <v>0</v>
          </cell>
          <cell r="Z26">
            <v>0</v>
          </cell>
          <cell r="AC26">
            <v>0</v>
          </cell>
          <cell r="AD26">
            <v>0</v>
          </cell>
        </row>
        <row r="27">
          <cell r="U27">
            <v>0</v>
          </cell>
          <cell r="V27">
            <v>0</v>
          </cell>
          <cell r="Y27">
            <v>0</v>
          </cell>
          <cell r="Z27">
            <v>0</v>
          </cell>
          <cell r="AC27">
            <v>0</v>
          </cell>
          <cell r="AD27">
            <v>0</v>
          </cell>
        </row>
        <row r="28">
          <cell r="U28">
            <v>0</v>
          </cell>
          <cell r="V28">
            <v>0</v>
          </cell>
          <cell r="Y28">
            <v>0</v>
          </cell>
          <cell r="Z28">
            <v>0</v>
          </cell>
          <cell r="AC28">
            <v>0</v>
          </cell>
          <cell r="AD28">
            <v>0</v>
          </cell>
        </row>
        <row r="29">
          <cell r="U29">
            <v>0</v>
          </cell>
          <cell r="V29">
            <v>0</v>
          </cell>
          <cell r="Y29">
            <v>0</v>
          </cell>
          <cell r="Z29">
            <v>0</v>
          </cell>
          <cell r="AC29">
            <v>0</v>
          </cell>
          <cell r="AD29">
            <v>0</v>
          </cell>
        </row>
        <row r="30">
          <cell r="U30">
            <v>0</v>
          </cell>
          <cell r="V30">
            <v>0</v>
          </cell>
          <cell r="Y30">
            <v>0</v>
          </cell>
          <cell r="Z30">
            <v>0</v>
          </cell>
          <cell r="AC30">
            <v>0</v>
          </cell>
          <cell r="AD30">
            <v>0</v>
          </cell>
        </row>
        <row r="31">
          <cell r="U31">
            <v>0</v>
          </cell>
          <cell r="V31">
            <v>0</v>
          </cell>
          <cell r="Y31">
            <v>0</v>
          </cell>
          <cell r="Z31">
            <v>0</v>
          </cell>
          <cell r="AC31">
            <v>0</v>
          </cell>
          <cell r="AD31">
            <v>0</v>
          </cell>
        </row>
        <row r="32">
          <cell r="U32">
            <v>0</v>
          </cell>
          <cell r="V32">
            <v>0</v>
          </cell>
          <cell r="Y32">
            <v>0</v>
          </cell>
          <cell r="Z32">
            <v>0</v>
          </cell>
          <cell r="AC32">
            <v>0</v>
          </cell>
          <cell r="AD32">
            <v>0</v>
          </cell>
        </row>
        <row r="33">
          <cell r="U33">
            <v>0</v>
          </cell>
          <cell r="V33">
            <v>0</v>
          </cell>
          <cell r="Y33">
            <v>0</v>
          </cell>
          <cell r="Z33">
            <v>0</v>
          </cell>
          <cell r="AC33">
            <v>0</v>
          </cell>
          <cell r="AD33">
            <v>0</v>
          </cell>
        </row>
        <row r="34">
          <cell r="U34">
            <v>8.0030000000000001</v>
          </cell>
          <cell r="V34">
            <v>12.8048</v>
          </cell>
          <cell r="Y34">
            <v>0</v>
          </cell>
          <cell r="Z34">
            <v>0</v>
          </cell>
          <cell r="AC34">
            <v>0</v>
          </cell>
          <cell r="AD34">
            <v>0</v>
          </cell>
        </row>
        <row r="35">
          <cell r="U35">
            <v>0</v>
          </cell>
          <cell r="V35">
            <v>0</v>
          </cell>
          <cell r="Y35">
            <v>0</v>
          </cell>
          <cell r="Z35">
            <v>0</v>
          </cell>
          <cell r="AC35">
            <v>0</v>
          </cell>
          <cell r="AD35">
            <v>0</v>
          </cell>
        </row>
        <row r="36">
          <cell r="U36">
            <v>0</v>
          </cell>
          <cell r="V36">
            <v>0</v>
          </cell>
          <cell r="Y36">
            <v>0</v>
          </cell>
          <cell r="Z36">
            <v>0</v>
          </cell>
          <cell r="AC36">
            <v>0</v>
          </cell>
          <cell r="AD36">
            <v>0</v>
          </cell>
        </row>
        <row r="37">
          <cell r="U37">
            <v>8.0030000000000001</v>
          </cell>
          <cell r="V37">
            <v>12.8048</v>
          </cell>
          <cell r="Y37">
            <v>0</v>
          </cell>
          <cell r="Z37">
            <v>0</v>
          </cell>
          <cell r="AC37">
            <v>0</v>
          </cell>
          <cell r="AD37">
            <v>0</v>
          </cell>
        </row>
        <row r="38">
          <cell r="U38">
            <v>0</v>
          </cell>
          <cell r="V38">
            <v>0</v>
          </cell>
          <cell r="Y38">
            <v>0</v>
          </cell>
          <cell r="Z38">
            <v>0</v>
          </cell>
          <cell r="AC38">
            <v>0</v>
          </cell>
          <cell r="AD38">
            <v>0</v>
          </cell>
        </row>
        <row r="39">
          <cell r="U39">
            <v>0</v>
          </cell>
          <cell r="V39">
            <v>0</v>
          </cell>
          <cell r="Y39">
            <v>0</v>
          </cell>
          <cell r="Z39">
            <v>0</v>
          </cell>
          <cell r="AC39">
            <v>0</v>
          </cell>
          <cell r="AD39">
            <v>0</v>
          </cell>
        </row>
        <row r="40">
          <cell r="U40">
            <v>0</v>
          </cell>
          <cell r="V40">
            <v>0</v>
          </cell>
          <cell r="Y40">
            <v>0</v>
          </cell>
          <cell r="Z40">
            <v>0</v>
          </cell>
          <cell r="AC40">
            <v>0</v>
          </cell>
          <cell r="AD40">
            <v>0</v>
          </cell>
        </row>
        <row r="41">
          <cell r="U41">
            <v>0</v>
          </cell>
          <cell r="V41">
            <v>0</v>
          </cell>
          <cell r="Y41">
            <v>0</v>
          </cell>
          <cell r="Z41">
            <v>0</v>
          </cell>
          <cell r="AC41">
            <v>0</v>
          </cell>
          <cell r="AD41">
            <v>0</v>
          </cell>
        </row>
        <row r="42">
          <cell r="U42">
            <v>0</v>
          </cell>
          <cell r="V42">
            <v>0</v>
          </cell>
          <cell r="Y42">
            <v>0</v>
          </cell>
          <cell r="Z42">
            <v>0</v>
          </cell>
          <cell r="AC42">
            <v>0</v>
          </cell>
          <cell r="AD42">
            <v>0</v>
          </cell>
        </row>
        <row r="43">
          <cell r="U43">
            <v>0</v>
          </cell>
          <cell r="V43">
            <v>0</v>
          </cell>
          <cell r="Y43">
            <v>0</v>
          </cell>
          <cell r="Z43">
            <v>0</v>
          </cell>
          <cell r="AC43">
            <v>0</v>
          </cell>
          <cell r="AD43">
            <v>0</v>
          </cell>
        </row>
        <row r="44">
          <cell r="U44">
            <v>0</v>
          </cell>
          <cell r="V44">
            <v>0</v>
          </cell>
          <cell r="Y44">
            <v>0</v>
          </cell>
          <cell r="Z44">
            <v>0</v>
          </cell>
          <cell r="AC44">
            <v>0</v>
          </cell>
          <cell r="AD44">
            <v>0</v>
          </cell>
        </row>
        <row r="45">
          <cell r="U45">
            <v>47.878</v>
          </cell>
          <cell r="V45">
            <v>52.665799999999997</v>
          </cell>
          <cell r="Y45">
            <v>52.841999999999999</v>
          </cell>
          <cell r="Z45">
            <v>58.126199999999997</v>
          </cell>
          <cell r="AC45">
            <v>54.417999999999999</v>
          </cell>
          <cell r="AD45">
            <v>59.859799999999993</v>
          </cell>
        </row>
        <row r="46">
          <cell r="U46">
            <v>0</v>
          </cell>
          <cell r="V46">
            <v>0</v>
          </cell>
          <cell r="Y46">
            <v>0</v>
          </cell>
          <cell r="Z46">
            <v>0</v>
          </cell>
          <cell r="AC46">
            <v>0</v>
          </cell>
          <cell r="AD46">
            <v>0</v>
          </cell>
        </row>
        <row r="47">
          <cell r="U47">
            <v>0</v>
          </cell>
          <cell r="V47">
            <v>0</v>
          </cell>
          <cell r="Y47">
            <v>0</v>
          </cell>
          <cell r="Z47">
            <v>0</v>
          </cell>
          <cell r="AC47">
            <v>0</v>
          </cell>
          <cell r="AD47">
            <v>0</v>
          </cell>
        </row>
        <row r="48">
          <cell r="U48">
            <v>22.148</v>
          </cell>
          <cell r="V48">
            <v>77.518000000000001</v>
          </cell>
          <cell r="Y48">
            <v>29.378</v>
          </cell>
          <cell r="Z48">
            <v>102.82299999999999</v>
          </cell>
          <cell r="AC48">
            <v>28.584</v>
          </cell>
          <cell r="AD48">
            <v>100.044</v>
          </cell>
        </row>
        <row r="49">
          <cell r="U49">
            <v>0</v>
          </cell>
          <cell r="V49">
            <v>0</v>
          </cell>
          <cell r="Y49">
            <v>0</v>
          </cell>
          <cell r="Z49">
            <v>0</v>
          </cell>
          <cell r="AC49">
            <v>0</v>
          </cell>
          <cell r="AD49">
            <v>0</v>
          </cell>
        </row>
        <row r="50">
          <cell r="U50">
            <v>70.025999999999996</v>
          </cell>
          <cell r="V50">
            <v>130.18379999999999</v>
          </cell>
          <cell r="Y50">
            <v>82.22</v>
          </cell>
          <cell r="Z50">
            <v>160.94919999999999</v>
          </cell>
          <cell r="AC50">
            <v>83.001999999999995</v>
          </cell>
          <cell r="AD50">
            <v>159.90379999999999</v>
          </cell>
        </row>
        <row r="51">
          <cell r="U51">
            <v>0</v>
          </cell>
          <cell r="V51">
            <v>0</v>
          </cell>
          <cell r="Y51">
            <v>5.3</v>
          </cell>
          <cell r="Z51">
            <v>13.78</v>
          </cell>
          <cell r="AC51">
            <v>5.3</v>
          </cell>
          <cell r="AD51">
            <v>13.78</v>
          </cell>
        </row>
        <row r="52">
          <cell r="U52">
            <v>7.2649999999999997</v>
          </cell>
          <cell r="V52">
            <v>15.982999999999999</v>
          </cell>
          <cell r="Y52">
            <v>7.58</v>
          </cell>
          <cell r="Z52">
            <v>16.675999999999998</v>
          </cell>
          <cell r="AC52">
            <v>7.58</v>
          </cell>
          <cell r="AD52">
            <v>16.675999999999998</v>
          </cell>
        </row>
        <row r="53">
          <cell r="U53">
            <v>30.164000000000001</v>
          </cell>
          <cell r="V53">
            <v>45.246000000000002</v>
          </cell>
          <cell r="Y53">
            <v>34.801000000000002</v>
          </cell>
          <cell r="Z53">
            <v>52.201500000000003</v>
          </cell>
          <cell r="AC53">
            <v>37.956499999999998</v>
          </cell>
          <cell r="AD53">
            <v>56.934749999999994</v>
          </cell>
        </row>
        <row r="54">
          <cell r="U54">
            <v>17.957000000000001</v>
          </cell>
          <cell r="V54">
            <v>48.483900000000006</v>
          </cell>
          <cell r="Y54">
            <v>17.957000000000001</v>
          </cell>
          <cell r="Z54">
            <v>48.483900000000006</v>
          </cell>
          <cell r="AC54">
            <v>17.975000000000001</v>
          </cell>
          <cell r="AD54">
            <v>48.532499999999999</v>
          </cell>
        </row>
        <row r="55">
          <cell r="U55">
            <v>55.386000000000003</v>
          </cell>
          <cell r="V55">
            <v>109.7129</v>
          </cell>
          <cell r="Y55">
            <v>65.638000000000005</v>
          </cell>
          <cell r="Z55">
            <v>131.1414</v>
          </cell>
          <cell r="AC55">
            <v>68.811499999999995</v>
          </cell>
          <cell r="AD55">
            <v>135.92325</v>
          </cell>
        </row>
        <row r="56">
          <cell r="U56">
            <v>8.0030000000000001</v>
          </cell>
          <cell r="V56">
            <v>12.8048</v>
          </cell>
          <cell r="Y56">
            <v>0</v>
          </cell>
          <cell r="Z56">
            <v>0</v>
          </cell>
          <cell r="AC56">
            <v>0</v>
          </cell>
          <cell r="AD56">
            <v>0</v>
          </cell>
        </row>
        <row r="57">
          <cell r="U57">
            <v>0</v>
          </cell>
          <cell r="V57">
            <v>0</v>
          </cell>
          <cell r="Y57">
            <v>0</v>
          </cell>
          <cell r="Z57">
            <v>0</v>
          </cell>
          <cell r="AC57">
            <v>0</v>
          </cell>
          <cell r="AD57">
            <v>0</v>
          </cell>
        </row>
        <row r="58">
          <cell r="U58">
            <v>70.025999999999996</v>
          </cell>
          <cell r="V58">
            <v>130.18379999999999</v>
          </cell>
          <cell r="Y58">
            <v>82.22</v>
          </cell>
          <cell r="Z58">
            <v>160.94919999999999</v>
          </cell>
          <cell r="AC58">
            <v>83.001999999999995</v>
          </cell>
          <cell r="AD58">
            <v>159.90379999999999</v>
          </cell>
        </row>
        <row r="59">
          <cell r="U59">
            <v>55.386000000000003</v>
          </cell>
          <cell r="V59">
            <v>109.7129</v>
          </cell>
          <cell r="Y59">
            <v>65.638000000000005</v>
          </cell>
          <cell r="Z59">
            <v>131.1414</v>
          </cell>
          <cell r="AC59">
            <v>68.811499999999995</v>
          </cell>
          <cell r="AD59">
            <v>135.92325</v>
          </cell>
        </row>
        <row r="60">
          <cell r="U60">
            <v>133.41499999999999</v>
          </cell>
          <cell r="V60">
            <v>252.70150000000001</v>
          </cell>
          <cell r="AC60">
            <v>151.81349999999998</v>
          </cell>
          <cell r="AD60">
            <v>295.82704999999999</v>
          </cell>
        </row>
      </sheetData>
      <sheetData sheetId="42">
        <row r="17">
          <cell r="S17">
            <v>0</v>
          </cell>
          <cell r="T17">
            <v>0</v>
          </cell>
          <cell r="W17">
            <v>0</v>
          </cell>
          <cell r="X17">
            <v>0</v>
          </cell>
          <cell r="AA17">
            <v>0</v>
          </cell>
          <cell r="AB17">
            <v>0</v>
          </cell>
        </row>
        <row r="18">
          <cell r="S18">
            <v>0</v>
          </cell>
          <cell r="T18">
            <v>0</v>
          </cell>
          <cell r="W18">
            <v>0</v>
          </cell>
          <cell r="X18">
            <v>0</v>
          </cell>
          <cell r="AA18">
            <v>0</v>
          </cell>
          <cell r="AB18">
            <v>0</v>
          </cell>
        </row>
        <row r="19">
          <cell r="S19">
            <v>0</v>
          </cell>
          <cell r="T19">
            <v>0</v>
          </cell>
          <cell r="W19">
            <v>0</v>
          </cell>
          <cell r="X19">
            <v>0</v>
          </cell>
          <cell r="AA19">
            <v>0</v>
          </cell>
          <cell r="AB19">
            <v>0</v>
          </cell>
        </row>
        <row r="20">
          <cell r="S20">
            <v>0</v>
          </cell>
          <cell r="T20">
            <v>0</v>
          </cell>
          <cell r="W20">
            <v>0</v>
          </cell>
          <cell r="X20">
            <v>0</v>
          </cell>
          <cell r="AA20">
            <v>0</v>
          </cell>
          <cell r="AB20">
            <v>0</v>
          </cell>
        </row>
        <row r="21">
          <cell r="S21">
            <v>0</v>
          </cell>
          <cell r="T21">
            <v>0</v>
          </cell>
          <cell r="W21">
            <v>0</v>
          </cell>
          <cell r="X21">
            <v>0</v>
          </cell>
          <cell r="AA21">
            <v>0</v>
          </cell>
          <cell r="AB21">
            <v>0</v>
          </cell>
        </row>
        <row r="22">
          <cell r="S22">
            <v>0</v>
          </cell>
          <cell r="T22">
            <v>0</v>
          </cell>
          <cell r="W22">
            <v>0</v>
          </cell>
          <cell r="X22">
            <v>0</v>
          </cell>
          <cell r="AA22">
            <v>0</v>
          </cell>
          <cell r="AB22">
            <v>0</v>
          </cell>
        </row>
        <row r="23">
          <cell r="S23">
            <v>0</v>
          </cell>
          <cell r="T23">
            <v>0</v>
          </cell>
          <cell r="W23">
            <v>0</v>
          </cell>
          <cell r="X23">
            <v>0</v>
          </cell>
          <cell r="AA23">
            <v>0</v>
          </cell>
          <cell r="AB23">
            <v>0</v>
          </cell>
        </row>
        <row r="24">
          <cell r="S24">
            <v>0</v>
          </cell>
          <cell r="T24">
            <v>0</v>
          </cell>
          <cell r="W24">
            <v>0</v>
          </cell>
          <cell r="X24">
            <v>0</v>
          </cell>
          <cell r="AA24">
            <v>0</v>
          </cell>
          <cell r="AB24">
            <v>0</v>
          </cell>
        </row>
        <row r="25">
          <cell r="S25">
            <v>0</v>
          </cell>
          <cell r="T25">
            <v>0</v>
          </cell>
          <cell r="W25">
            <v>0</v>
          </cell>
          <cell r="X25">
            <v>0</v>
          </cell>
          <cell r="AA25">
            <v>0</v>
          </cell>
          <cell r="AB25">
            <v>0</v>
          </cell>
        </row>
        <row r="26">
          <cell r="S26">
            <v>0</v>
          </cell>
          <cell r="T26">
            <v>0</v>
          </cell>
          <cell r="W26">
            <v>0</v>
          </cell>
          <cell r="X26">
            <v>0</v>
          </cell>
          <cell r="AA26">
            <v>0</v>
          </cell>
          <cell r="AB26">
            <v>0</v>
          </cell>
        </row>
        <row r="27">
          <cell r="S27">
            <v>0</v>
          </cell>
          <cell r="T27">
            <v>0</v>
          </cell>
          <cell r="W27">
            <v>0</v>
          </cell>
          <cell r="X27">
            <v>0</v>
          </cell>
          <cell r="AA27">
            <v>0</v>
          </cell>
          <cell r="AB27">
            <v>0</v>
          </cell>
        </row>
        <row r="28">
          <cell r="S28">
            <v>0</v>
          </cell>
          <cell r="T28">
            <v>0</v>
          </cell>
          <cell r="W28">
            <v>0</v>
          </cell>
          <cell r="X28">
            <v>0</v>
          </cell>
          <cell r="AA28">
            <v>0</v>
          </cell>
          <cell r="AB28">
            <v>0</v>
          </cell>
        </row>
        <row r="29">
          <cell r="S29">
            <v>0</v>
          </cell>
          <cell r="T29">
            <v>0</v>
          </cell>
          <cell r="W29">
            <v>0</v>
          </cell>
          <cell r="X29">
            <v>0</v>
          </cell>
          <cell r="AA29">
            <v>0</v>
          </cell>
          <cell r="AB29">
            <v>0</v>
          </cell>
        </row>
        <row r="30">
          <cell r="S30">
            <v>0</v>
          </cell>
          <cell r="T30">
            <v>0</v>
          </cell>
          <cell r="W30">
            <v>0</v>
          </cell>
          <cell r="X30">
            <v>0</v>
          </cell>
          <cell r="AA30">
            <v>0</v>
          </cell>
          <cell r="AB30">
            <v>0</v>
          </cell>
        </row>
        <row r="31">
          <cell r="S31">
            <v>237</v>
          </cell>
          <cell r="T31">
            <v>237</v>
          </cell>
          <cell r="W31">
            <v>258</v>
          </cell>
          <cell r="X31">
            <v>258</v>
          </cell>
          <cell r="AA31">
            <v>293</v>
          </cell>
          <cell r="AB31">
            <v>293</v>
          </cell>
        </row>
        <row r="32">
          <cell r="S32">
            <v>0</v>
          </cell>
          <cell r="T32">
            <v>0</v>
          </cell>
          <cell r="W32">
            <v>0</v>
          </cell>
          <cell r="X32">
            <v>0</v>
          </cell>
          <cell r="AA32">
            <v>0</v>
          </cell>
          <cell r="AB32">
            <v>0</v>
          </cell>
        </row>
        <row r="33">
          <cell r="S33">
            <v>0</v>
          </cell>
          <cell r="T33">
            <v>0</v>
          </cell>
          <cell r="W33">
            <v>0</v>
          </cell>
          <cell r="X33">
            <v>0</v>
          </cell>
          <cell r="AA33">
            <v>0</v>
          </cell>
          <cell r="AB33">
            <v>0</v>
          </cell>
        </row>
        <row r="34"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</row>
        <row r="35">
          <cell r="S35">
            <v>0</v>
          </cell>
          <cell r="T35">
            <v>0</v>
          </cell>
          <cell r="W35">
            <v>0</v>
          </cell>
          <cell r="X35">
            <v>0</v>
          </cell>
          <cell r="AA35">
            <v>0</v>
          </cell>
          <cell r="AB35">
            <v>0</v>
          </cell>
        </row>
        <row r="36">
          <cell r="S36">
            <v>0</v>
          </cell>
          <cell r="T36">
            <v>0</v>
          </cell>
          <cell r="W36">
            <v>0</v>
          </cell>
          <cell r="X36">
            <v>0</v>
          </cell>
          <cell r="AA36">
            <v>0</v>
          </cell>
          <cell r="AB36">
            <v>0</v>
          </cell>
        </row>
        <row r="37">
          <cell r="S37">
            <v>0</v>
          </cell>
          <cell r="T37">
            <v>0</v>
          </cell>
          <cell r="W37">
            <v>0</v>
          </cell>
          <cell r="X37">
            <v>0</v>
          </cell>
          <cell r="AA37">
            <v>0</v>
          </cell>
          <cell r="AB37">
            <v>0</v>
          </cell>
        </row>
        <row r="38"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</row>
        <row r="39"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</row>
        <row r="40">
          <cell r="S40">
            <v>0</v>
          </cell>
          <cell r="T40">
            <v>0</v>
          </cell>
          <cell r="W40">
            <v>0</v>
          </cell>
          <cell r="X40">
            <v>0</v>
          </cell>
          <cell r="AA40">
            <v>0</v>
          </cell>
          <cell r="AB40">
            <v>0</v>
          </cell>
        </row>
        <row r="41">
          <cell r="S41">
            <v>0</v>
          </cell>
          <cell r="T41">
            <v>0</v>
          </cell>
          <cell r="W41">
            <v>0</v>
          </cell>
          <cell r="X41">
            <v>0</v>
          </cell>
          <cell r="AA41">
            <v>0</v>
          </cell>
          <cell r="AB41">
            <v>0</v>
          </cell>
        </row>
        <row r="42">
          <cell r="S42">
            <v>0</v>
          </cell>
          <cell r="T42">
            <v>0</v>
          </cell>
          <cell r="W42">
            <v>0</v>
          </cell>
          <cell r="X42">
            <v>0</v>
          </cell>
          <cell r="AA42">
            <v>0</v>
          </cell>
          <cell r="AB42">
            <v>0</v>
          </cell>
        </row>
        <row r="43">
          <cell r="S43">
            <v>1</v>
          </cell>
          <cell r="T43">
            <v>3.1</v>
          </cell>
          <cell r="W43">
            <v>5</v>
          </cell>
          <cell r="X43">
            <v>15.5</v>
          </cell>
          <cell r="AA43">
            <v>1</v>
          </cell>
          <cell r="AB43">
            <v>3.1</v>
          </cell>
        </row>
        <row r="44">
          <cell r="S44">
            <v>0</v>
          </cell>
          <cell r="T44">
            <v>0</v>
          </cell>
          <cell r="W44">
            <v>0</v>
          </cell>
          <cell r="X44">
            <v>0</v>
          </cell>
          <cell r="AA44">
            <v>0</v>
          </cell>
          <cell r="AB44">
            <v>0</v>
          </cell>
        </row>
        <row r="45">
          <cell r="S45">
            <v>0</v>
          </cell>
          <cell r="T45">
            <v>0</v>
          </cell>
          <cell r="W45">
            <v>0</v>
          </cell>
          <cell r="X45">
            <v>0</v>
          </cell>
          <cell r="AA45">
            <v>0</v>
          </cell>
          <cell r="AB45">
            <v>0</v>
          </cell>
        </row>
        <row r="46">
          <cell r="S46">
            <v>0</v>
          </cell>
          <cell r="T46">
            <v>0</v>
          </cell>
          <cell r="W46">
            <v>0</v>
          </cell>
          <cell r="X46">
            <v>0</v>
          </cell>
          <cell r="AA46">
            <v>0</v>
          </cell>
          <cell r="AB46">
            <v>0</v>
          </cell>
        </row>
        <row r="47"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</row>
        <row r="48"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</row>
        <row r="49">
          <cell r="S49">
            <v>608</v>
          </cell>
          <cell r="T49">
            <v>1398.3999999999999</v>
          </cell>
          <cell r="W49">
            <v>678</v>
          </cell>
          <cell r="X49">
            <v>1559.3999999999999</v>
          </cell>
          <cell r="AA49">
            <v>748</v>
          </cell>
          <cell r="AB49">
            <v>1720.3999999999999</v>
          </cell>
        </row>
        <row r="50"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</row>
        <row r="51"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</row>
        <row r="52">
          <cell r="S52">
            <v>0</v>
          </cell>
          <cell r="T52">
            <v>0</v>
          </cell>
          <cell r="W52">
            <v>0</v>
          </cell>
          <cell r="X52">
            <v>0</v>
          </cell>
          <cell r="AA52">
            <v>0</v>
          </cell>
          <cell r="AB52">
            <v>0</v>
          </cell>
        </row>
        <row r="53">
          <cell r="S53">
            <v>0</v>
          </cell>
          <cell r="T53">
            <v>0</v>
          </cell>
          <cell r="W53">
            <v>0</v>
          </cell>
          <cell r="X53">
            <v>0</v>
          </cell>
          <cell r="AA53">
            <v>0</v>
          </cell>
          <cell r="AB53">
            <v>0</v>
          </cell>
        </row>
        <row r="54"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</row>
        <row r="55">
          <cell r="S55">
            <v>53</v>
          </cell>
          <cell r="T55">
            <v>132.5</v>
          </cell>
          <cell r="W55">
            <v>56</v>
          </cell>
          <cell r="X55">
            <v>140</v>
          </cell>
          <cell r="AA55">
            <v>61</v>
          </cell>
          <cell r="AB55">
            <v>152.5</v>
          </cell>
        </row>
        <row r="56">
          <cell r="S56">
            <v>126</v>
          </cell>
          <cell r="T56">
            <v>289.79999999999995</v>
          </cell>
          <cell r="W56">
            <v>133</v>
          </cell>
          <cell r="X56">
            <v>305.89999999999998</v>
          </cell>
          <cell r="AA56">
            <v>163</v>
          </cell>
          <cell r="AB56">
            <v>374.9</v>
          </cell>
        </row>
        <row r="57">
          <cell r="S57">
            <v>29</v>
          </cell>
          <cell r="T57">
            <v>87</v>
          </cell>
          <cell r="W57">
            <v>35</v>
          </cell>
          <cell r="X57">
            <v>105</v>
          </cell>
          <cell r="AA57">
            <v>35</v>
          </cell>
          <cell r="AB57">
            <v>105</v>
          </cell>
        </row>
        <row r="58"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</row>
        <row r="59">
          <cell r="S59">
            <v>0</v>
          </cell>
          <cell r="T59">
            <v>0</v>
          </cell>
          <cell r="W59">
            <v>0</v>
          </cell>
          <cell r="X59">
            <v>0</v>
          </cell>
          <cell r="AA59">
            <v>0</v>
          </cell>
          <cell r="AB59">
            <v>0</v>
          </cell>
        </row>
        <row r="60"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</row>
        <row r="61">
          <cell r="S61">
            <v>0</v>
          </cell>
          <cell r="T61">
            <v>0</v>
          </cell>
          <cell r="W61">
            <v>0</v>
          </cell>
          <cell r="X61">
            <v>0</v>
          </cell>
          <cell r="AA61">
            <v>0</v>
          </cell>
          <cell r="AB61">
            <v>0</v>
          </cell>
        </row>
        <row r="62">
          <cell r="S62">
            <v>0</v>
          </cell>
          <cell r="T62">
            <v>0</v>
          </cell>
          <cell r="W62">
            <v>0</v>
          </cell>
          <cell r="X62">
            <v>0</v>
          </cell>
          <cell r="AA62">
            <v>0</v>
          </cell>
          <cell r="AB62">
            <v>0</v>
          </cell>
        </row>
        <row r="63">
          <cell r="S63">
            <v>0</v>
          </cell>
          <cell r="T63">
            <v>2147.7999999999997</v>
          </cell>
          <cell r="W63">
            <v>0</v>
          </cell>
          <cell r="X63">
            <v>2383.7999999999997</v>
          </cell>
          <cell r="AA63">
            <v>0</v>
          </cell>
          <cell r="AB63">
            <v>2648.9</v>
          </cell>
        </row>
        <row r="64">
          <cell r="S64">
            <v>0</v>
          </cell>
          <cell r="T64">
            <v>0</v>
          </cell>
          <cell r="W64">
            <v>0</v>
          </cell>
          <cell r="X64">
            <v>0</v>
          </cell>
          <cell r="AA64">
            <v>0</v>
          </cell>
          <cell r="AB64">
            <v>0</v>
          </cell>
        </row>
        <row r="65">
          <cell r="S65">
            <v>0</v>
          </cell>
          <cell r="T65">
            <v>2147.7999999999997</v>
          </cell>
          <cell r="W65">
            <v>0</v>
          </cell>
          <cell r="X65">
            <v>2383.7999999999997</v>
          </cell>
          <cell r="AA65">
            <v>0</v>
          </cell>
          <cell r="AB65">
            <v>2648.9</v>
          </cell>
        </row>
      </sheetData>
      <sheetData sheetId="43">
        <row r="39">
          <cell r="L39">
            <v>2400.5014999999994</v>
          </cell>
        </row>
      </sheetData>
      <sheetData sheetId="44"/>
      <sheetData sheetId="45"/>
      <sheetData sheetId="46"/>
      <sheetData sheetId="47"/>
      <sheetData sheetId="48"/>
      <sheetData sheetId="49">
        <row r="23">
          <cell r="J23">
            <v>0</v>
          </cell>
          <cell r="N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Y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J24">
            <v>0</v>
          </cell>
          <cell r="N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Y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J25">
            <v>0</v>
          </cell>
          <cell r="N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Y25">
            <v>4.2999999999999997E-2</v>
          </cell>
          <cell r="AF25">
            <v>0.05</v>
          </cell>
          <cell r="AG25">
            <v>0</v>
          </cell>
          <cell r="AH25">
            <v>0</v>
          </cell>
          <cell r="AI25">
            <v>0</v>
          </cell>
          <cell r="AJ25">
            <v>0.05</v>
          </cell>
          <cell r="AK25">
            <v>0</v>
          </cell>
          <cell r="AL25">
            <v>0</v>
          </cell>
        </row>
        <row r="26">
          <cell r="J26">
            <v>0</v>
          </cell>
          <cell r="N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Y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J27">
            <v>0</v>
          </cell>
          <cell r="N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Y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J28">
            <v>0</v>
          </cell>
          <cell r="N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Y28">
            <v>2675.8905999999997</v>
          </cell>
          <cell r="AF28">
            <v>2944.72705</v>
          </cell>
          <cell r="AG28">
            <v>0</v>
          </cell>
          <cell r="AH28">
            <v>0</v>
          </cell>
          <cell r="AI28">
            <v>0</v>
          </cell>
          <cell r="AJ28">
            <v>2944.72705</v>
          </cell>
          <cell r="AK28">
            <v>0</v>
          </cell>
          <cell r="AL28">
            <v>0</v>
          </cell>
        </row>
        <row r="29">
          <cell r="J29">
            <v>0</v>
          </cell>
          <cell r="N29">
            <v>-1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Y29">
            <v>0</v>
          </cell>
          <cell r="AF29">
            <v>0.10046615881830157</v>
          </cell>
          <cell r="AG29">
            <v>0</v>
          </cell>
          <cell r="AH29">
            <v>0</v>
          </cell>
          <cell r="AI29">
            <v>0</v>
          </cell>
          <cell r="AJ29">
            <v>0.10046615881830157</v>
          </cell>
          <cell r="AK29">
            <v>0</v>
          </cell>
          <cell r="AL29">
            <v>0</v>
          </cell>
        </row>
        <row r="30">
          <cell r="J30">
            <v>0</v>
          </cell>
          <cell r="N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Y30">
            <v>0.75</v>
          </cell>
          <cell r="AF30">
            <v>0.75</v>
          </cell>
          <cell r="AG30">
            <v>0</v>
          </cell>
          <cell r="AH30">
            <v>0</v>
          </cell>
          <cell r="AI30">
            <v>0</v>
          </cell>
          <cell r="AJ30">
            <v>0.75</v>
          </cell>
          <cell r="AK30">
            <v>0</v>
          </cell>
          <cell r="AL30">
            <v>0</v>
          </cell>
        </row>
        <row r="31">
          <cell r="J31">
            <v>1</v>
          </cell>
          <cell r="N31">
            <v>1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Y31">
            <v>1.0429999999999999</v>
          </cell>
          <cell r="AF31">
            <v>1.1291171000694125</v>
          </cell>
          <cell r="AG31">
            <v>0</v>
          </cell>
          <cell r="AH31">
            <v>0</v>
          </cell>
          <cell r="AI31">
            <v>0</v>
          </cell>
          <cell r="AJ31">
            <v>1.1291171000694125</v>
          </cell>
          <cell r="AK31">
            <v>0</v>
          </cell>
          <cell r="AL31">
            <v>0</v>
          </cell>
        </row>
        <row r="32">
          <cell r="J32">
            <v>0</v>
          </cell>
          <cell r="N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Y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J33">
            <v>0</v>
          </cell>
          <cell r="N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Y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J34">
            <v>0</v>
          </cell>
          <cell r="N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Y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J35">
            <v>0</v>
          </cell>
          <cell r="N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Y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J36">
            <v>0</v>
          </cell>
          <cell r="N36">
            <v>0</v>
          </cell>
          <cell r="S36">
            <v>3259.7867900000001</v>
          </cell>
          <cell r="T36">
            <v>3259.7867900000001</v>
          </cell>
          <cell r="U36">
            <v>0</v>
          </cell>
          <cell r="V36">
            <v>1086.5955966666668</v>
          </cell>
          <cell r="Y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J37">
            <v>0</v>
          </cell>
          <cell r="N37">
            <v>0</v>
          </cell>
          <cell r="S37">
            <v>3259.7867900000001</v>
          </cell>
          <cell r="T37">
            <v>3259.7867900000001</v>
          </cell>
          <cell r="U37">
            <v>0</v>
          </cell>
          <cell r="V37">
            <v>3259.7867900000001</v>
          </cell>
          <cell r="Y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J38">
            <v>0</v>
          </cell>
          <cell r="N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Y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J39">
            <v>0</v>
          </cell>
          <cell r="N39">
            <v>0</v>
          </cell>
          <cell r="S39">
            <v>3968.6007500000001</v>
          </cell>
          <cell r="T39">
            <v>3968.6007500000001</v>
          </cell>
          <cell r="U39">
            <v>0</v>
          </cell>
          <cell r="V39">
            <v>1322.8669166666666</v>
          </cell>
          <cell r="Y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J40">
            <v>0</v>
          </cell>
          <cell r="N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Y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J41">
            <v>0</v>
          </cell>
          <cell r="N41">
            <v>0</v>
          </cell>
          <cell r="S41">
            <v>3968.6007500000001</v>
          </cell>
          <cell r="T41">
            <v>3968.6007500000001</v>
          </cell>
          <cell r="U41">
            <v>0</v>
          </cell>
          <cell r="V41">
            <v>3968.6007500000001</v>
          </cell>
          <cell r="Y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J42">
            <v>0</v>
          </cell>
          <cell r="N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Y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J43">
            <v>0</v>
          </cell>
          <cell r="N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Y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J44">
            <v>0</v>
          </cell>
          <cell r="N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Y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J45">
            <v>0</v>
          </cell>
          <cell r="N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Y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J46">
            <v>0</v>
          </cell>
          <cell r="N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Y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J47">
            <v>0</v>
          </cell>
          <cell r="N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Y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J48">
            <v>0</v>
          </cell>
          <cell r="N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Y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49">
          <cell r="J49">
            <v>0</v>
          </cell>
          <cell r="N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Y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J50">
            <v>0</v>
          </cell>
          <cell r="N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Y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J51">
            <v>0</v>
          </cell>
          <cell r="N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Y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J52">
            <v>0</v>
          </cell>
          <cell r="N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Y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  <row r="53">
          <cell r="J53">
            <v>0</v>
          </cell>
          <cell r="N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Y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J54">
            <v>0</v>
          </cell>
          <cell r="N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Y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</row>
        <row r="55">
          <cell r="J55">
            <v>0</v>
          </cell>
          <cell r="N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Y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</row>
        <row r="56">
          <cell r="J56">
            <v>0</v>
          </cell>
          <cell r="N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Y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J57">
            <v>0</v>
          </cell>
          <cell r="N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Y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</row>
        <row r="58">
          <cell r="J58">
            <v>0</v>
          </cell>
          <cell r="N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Y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</row>
        <row r="59">
          <cell r="J59">
            <v>0</v>
          </cell>
          <cell r="N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Y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</row>
        <row r="60">
          <cell r="J60">
            <v>0</v>
          </cell>
          <cell r="N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Y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</row>
        <row r="61">
          <cell r="J61">
            <v>0</v>
          </cell>
          <cell r="N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Y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2">
          <cell r="J62">
            <v>0</v>
          </cell>
          <cell r="N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Y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J63">
            <v>0</v>
          </cell>
          <cell r="N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Y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</row>
        <row r="64">
          <cell r="J64">
            <v>0</v>
          </cell>
          <cell r="N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Y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J65">
            <v>0</v>
          </cell>
          <cell r="N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Y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J66">
            <v>0</v>
          </cell>
          <cell r="N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Y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</row>
        <row r="67">
          <cell r="J67">
            <v>0</v>
          </cell>
          <cell r="N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Y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J68">
            <v>0</v>
          </cell>
          <cell r="N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Y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</row>
        <row r="69">
          <cell r="J69">
            <v>0</v>
          </cell>
          <cell r="N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Y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J70">
            <v>0</v>
          </cell>
          <cell r="N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Y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</row>
        <row r="71">
          <cell r="J71">
            <v>0</v>
          </cell>
          <cell r="N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Y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</row>
        <row r="72">
          <cell r="J72">
            <v>0</v>
          </cell>
          <cell r="N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Y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</row>
        <row r="73">
          <cell r="J73">
            <v>0</v>
          </cell>
          <cell r="N73">
            <v>0</v>
          </cell>
          <cell r="S73">
            <v>7228.3875399999997</v>
          </cell>
          <cell r="T73">
            <v>7228.3875399999997</v>
          </cell>
          <cell r="U73">
            <v>0</v>
          </cell>
          <cell r="V73">
            <v>2409.4625133333334</v>
          </cell>
          <cell r="Y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4">
          <cell r="J74">
            <v>0</v>
          </cell>
          <cell r="N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Y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</row>
        <row r="75">
          <cell r="J75">
            <v>0</v>
          </cell>
          <cell r="N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Y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</row>
        <row r="76">
          <cell r="J76">
            <v>0</v>
          </cell>
          <cell r="N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Y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</row>
        <row r="77">
          <cell r="J77">
            <v>0</v>
          </cell>
          <cell r="N77">
            <v>0</v>
          </cell>
          <cell r="S77">
            <v>2332.1033900000002</v>
          </cell>
          <cell r="T77">
            <v>-1741.2566099999999</v>
          </cell>
          <cell r="U77">
            <v>0.57252572569083016</v>
          </cell>
          <cell r="V77">
            <v>2332.1033900000002</v>
          </cell>
          <cell r="Y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</row>
        <row r="78">
          <cell r="J78">
            <v>0</v>
          </cell>
          <cell r="N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Y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</row>
        <row r="79">
          <cell r="J79">
            <v>0</v>
          </cell>
          <cell r="N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Y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</row>
        <row r="80">
          <cell r="J80">
            <v>0</v>
          </cell>
          <cell r="N80">
            <v>0</v>
          </cell>
          <cell r="S80">
            <v>11729.85874</v>
          </cell>
          <cell r="T80">
            <v>11729.85874</v>
          </cell>
          <cell r="U80">
            <v>0</v>
          </cell>
          <cell r="V80">
            <v>3909.9529133333331</v>
          </cell>
          <cell r="Y80">
            <v>8387.25</v>
          </cell>
          <cell r="AF80">
            <v>6098.4543599999997</v>
          </cell>
          <cell r="AG80">
            <v>6098.4543599999997</v>
          </cell>
          <cell r="AH80">
            <v>0</v>
          </cell>
          <cell r="AI80">
            <v>3098.4543600000002</v>
          </cell>
          <cell r="AJ80">
            <v>6098.4543599999997</v>
          </cell>
          <cell r="AK80">
            <v>0</v>
          </cell>
          <cell r="AL80">
            <v>6098.4543599999997</v>
          </cell>
        </row>
        <row r="81">
          <cell r="J81">
            <v>0</v>
          </cell>
          <cell r="N81">
            <v>0</v>
          </cell>
          <cell r="S81">
            <v>11729.85874</v>
          </cell>
          <cell r="T81">
            <v>11729.85874</v>
          </cell>
          <cell r="U81">
            <v>0</v>
          </cell>
          <cell r="V81">
            <v>3909.9529133333331</v>
          </cell>
          <cell r="Y81">
            <v>8387.25</v>
          </cell>
          <cell r="AF81">
            <v>6098.4543599999997</v>
          </cell>
          <cell r="AG81">
            <v>6098.4543599999997</v>
          </cell>
          <cell r="AH81">
            <v>0</v>
          </cell>
          <cell r="AI81">
            <v>3098.4543600000002</v>
          </cell>
          <cell r="AJ81">
            <v>6098.4543599999997</v>
          </cell>
          <cell r="AK81">
            <v>0</v>
          </cell>
          <cell r="AL81">
            <v>3098.4543600000002</v>
          </cell>
        </row>
        <row r="82">
          <cell r="J82">
            <v>0</v>
          </cell>
          <cell r="N82">
            <v>0</v>
          </cell>
          <cell r="S82">
            <v>6036.0523799999983</v>
          </cell>
          <cell r="T82">
            <v>6036.0523799999983</v>
          </cell>
          <cell r="U82">
            <v>0</v>
          </cell>
          <cell r="V82">
            <v>6036.0523799999983</v>
          </cell>
          <cell r="Y82">
            <v>4108.74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</row>
        <row r="83">
          <cell r="J83">
            <v>0</v>
          </cell>
          <cell r="N83">
            <v>0</v>
          </cell>
          <cell r="S83">
            <v>2306.2863600000001</v>
          </cell>
          <cell r="T83">
            <v>2306.2863600000001</v>
          </cell>
          <cell r="U83">
            <v>0</v>
          </cell>
          <cell r="V83">
            <v>2306.2863600000001</v>
          </cell>
          <cell r="Y83">
            <v>2577.27</v>
          </cell>
          <cell r="AF83">
            <v>3098.4543600000002</v>
          </cell>
          <cell r="AG83">
            <v>3098.4543600000002</v>
          </cell>
          <cell r="AH83">
            <v>0</v>
          </cell>
          <cell r="AI83">
            <v>3098.4543600000002</v>
          </cell>
          <cell r="AJ83">
            <v>3098.4543600000002</v>
          </cell>
          <cell r="AK83">
            <v>0</v>
          </cell>
          <cell r="AL83">
            <v>3098.4543600000002</v>
          </cell>
        </row>
        <row r="84">
          <cell r="J84">
            <v>0</v>
          </cell>
          <cell r="N84">
            <v>0</v>
          </cell>
          <cell r="S84">
            <v>3387.52</v>
          </cell>
          <cell r="T84">
            <v>3387.52</v>
          </cell>
          <cell r="U84">
            <v>0</v>
          </cell>
          <cell r="V84">
            <v>3387.52</v>
          </cell>
          <cell r="Y84">
            <v>1701.24</v>
          </cell>
          <cell r="AF84">
            <v>3000</v>
          </cell>
          <cell r="AG84">
            <v>3000</v>
          </cell>
          <cell r="AH84">
            <v>0</v>
          </cell>
          <cell r="AI84">
            <v>0</v>
          </cell>
          <cell r="AJ84">
            <v>3000</v>
          </cell>
          <cell r="AK84">
            <v>0</v>
          </cell>
          <cell r="AL84">
            <v>0</v>
          </cell>
        </row>
        <row r="85">
          <cell r="J85">
            <v>0</v>
          </cell>
          <cell r="N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Y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</row>
        <row r="86">
          <cell r="J86">
            <v>0</v>
          </cell>
          <cell r="N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Y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</row>
        <row r="87">
          <cell r="J87">
            <v>0</v>
          </cell>
          <cell r="N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Y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J88">
            <v>0</v>
          </cell>
          <cell r="N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Y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J89">
            <v>0</v>
          </cell>
          <cell r="N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Y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J90">
            <v>0</v>
          </cell>
          <cell r="N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Y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</row>
        <row r="91">
          <cell r="J91">
            <v>0</v>
          </cell>
          <cell r="N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Y91">
            <v>649.63000000000011</v>
          </cell>
          <cell r="AF91">
            <v>31.97990436073972</v>
          </cell>
          <cell r="AG91">
            <v>31.97990436073972</v>
          </cell>
          <cell r="AH91">
            <v>0</v>
          </cell>
          <cell r="AI91">
            <v>31.97990436073972</v>
          </cell>
          <cell r="AJ91">
            <v>31.97990436073972</v>
          </cell>
          <cell r="AK91">
            <v>0</v>
          </cell>
          <cell r="AL91">
            <v>31.97990436073972</v>
          </cell>
        </row>
        <row r="92">
          <cell r="J92">
            <v>0</v>
          </cell>
          <cell r="N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Y92">
            <v>555.11</v>
          </cell>
          <cell r="AF92">
            <v>31.97990436073972</v>
          </cell>
          <cell r="AG92">
            <v>31.97990436073972</v>
          </cell>
          <cell r="AH92">
            <v>0</v>
          </cell>
          <cell r="AI92">
            <v>31.97990436073972</v>
          </cell>
          <cell r="AJ92">
            <v>31.97990436073972</v>
          </cell>
          <cell r="AK92">
            <v>0</v>
          </cell>
          <cell r="AL92">
            <v>31.97990436073972</v>
          </cell>
        </row>
        <row r="93">
          <cell r="J93">
            <v>0</v>
          </cell>
          <cell r="N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Y93">
            <v>4.2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4">
          <cell r="J94">
            <v>0</v>
          </cell>
          <cell r="N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Y94">
            <v>90.32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</row>
        <row r="95">
          <cell r="J95">
            <v>0</v>
          </cell>
          <cell r="N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Y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J96">
            <v>0</v>
          </cell>
          <cell r="N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Y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</row>
        <row r="97">
          <cell r="J97">
            <v>0</v>
          </cell>
          <cell r="N97">
            <v>0</v>
          </cell>
          <cell r="S97">
            <v>0</v>
          </cell>
          <cell r="T97">
            <v>-0.24</v>
          </cell>
          <cell r="U97">
            <v>0</v>
          </cell>
          <cell r="V97">
            <v>0</v>
          </cell>
          <cell r="Y97">
            <v>0.24</v>
          </cell>
          <cell r="AF97">
            <v>0.24</v>
          </cell>
          <cell r="AG97">
            <v>0.24</v>
          </cell>
          <cell r="AH97">
            <v>0</v>
          </cell>
          <cell r="AI97">
            <v>0</v>
          </cell>
          <cell r="AJ97">
            <v>0.24</v>
          </cell>
          <cell r="AK97">
            <v>0</v>
          </cell>
          <cell r="AL97">
            <v>0</v>
          </cell>
        </row>
        <row r="98">
          <cell r="J98">
            <v>0</v>
          </cell>
          <cell r="N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Y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</row>
        <row r="99">
          <cell r="J99">
            <v>0</v>
          </cell>
          <cell r="N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Y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J100">
            <v>0</v>
          </cell>
          <cell r="N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Y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J101">
            <v>0</v>
          </cell>
          <cell r="N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Y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</row>
        <row r="102">
          <cell r="J102">
            <v>0</v>
          </cell>
          <cell r="N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Y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</row>
        <row r="103">
          <cell r="J103">
            <v>0</v>
          </cell>
          <cell r="N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Y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</row>
        <row r="104">
          <cell r="J104">
            <v>0</v>
          </cell>
          <cell r="N104">
            <v>0</v>
          </cell>
          <cell r="S104">
            <v>5829.6212299999997</v>
          </cell>
          <cell r="T104">
            <v>5829.6212299999997</v>
          </cell>
          <cell r="U104">
            <v>0</v>
          </cell>
          <cell r="V104">
            <v>5829.6212299999997</v>
          </cell>
          <cell r="Y104">
            <v>4792.8</v>
          </cell>
          <cell r="AF104">
            <v>7803.1787327994334</v>
          </cell>
          <cell r="AG104">
            <v>7803.1787327994334</v>
          </cell>
          <cell r="AH104">
            <v>0</v>
          </cell>
          <cell r="AI104">
            <v>7803.1787327994334</v>
          </cell>
          <cell r="AJ104">
            <v>7803.1787327994334</v>
          </cell>
          <cell r="AK104">
            <v>0</v>
          </cell>
          <cell r="AL104">
            <v>7803.1787327994334</v>
          </cell>
        </row>
        <row r="105">
          <cell r="J105">
            <v>0</v>
          </cell>
          <cell r="N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Y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</row>
        <row r="106">
          <cell r="J106">
            <v>0</v>
          </cell>
          <cell r="N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Y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</row>
        <row r="107">
          <cell r="J107">
            <v>0</v>
          </cell>
          <cell r="N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Y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</row>
        <row r="108">
          <cell r="J108">
            <v>0</v>
          </cell>
          <cell r="N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Y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</row>
        <row r="109">
          <cell r="J109">
            <v>0</v>
          </cell>
          <cell r="N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Y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</row>
        <row r="110">
          <cell r="J110">
            <v>0</v>
          </cell>
          <cell r="N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Y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</row>
        <row r="111">
          <cell r="J111">
            <v>0</v>
          </cell>
          <cell r="N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Y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J112">
            <v>0</v>
          </cell>
          <cell r="N112">
            <v>0</v>
          </cell>
          <cell r="S112">
            <v>19891.583360000001</v>
          </cell>
          <cell r="T112">
            <v>15818.22336</v>
          </cell>
          <cell r="U112">
            <v>0.57252572569083016</v>
          </cell>
          <cell r="V112">
            <v>12071.677533333332</v>
          </cell>
          <cell r="Y112">
            <v>13829.68</v>
          </cell>
          <cell r="AF112">
            <v>13933.612997160173</v>
          </cell>
          <cell r="AG112">
            <v>13933.612997160173</v>
          </cell>
          <cell r="AH112">
            <v>0</v>
          </cell>
          <cell r="AI112">
            <v>10933.612997160173</v>
          </cell>
          <cell r="AJ112">
            <v>13933.612997160173</v>
          </cell>
          <cell r="AK112">
            <v>0</v>
          </cell>
          <cell r="AL112">
            <v>13933.612997160173</v>
          </cell>
        </row>
        <row r="113">
          <cell r="J113">
            <v>0</v>
          </cell>
          <cell r="N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Y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4">
          <cell r="J114">
            <v>0</v>
          </cell>
          <cell r="N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Y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J115">
            <v>0</v>
          </cell>
          <cell r="N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Y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J116">
            <v>0</v>
          </cell>
          <cell r="N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Y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</row>
        <row r="117">
          <cell r="J117">
            <v>0</v>
          </cell>
          <cell r="N117">
            <v>0</v>
          </cell>
          <cell r="S117">
            <v>27119.9709</v>
          </cell>
          <cell r="T117">
            <v>23046.6109</v>
          </cell>
          <cell r="U117">
            <v>6.6578870760256885</v>
          </cell>
          <cell r="V117">
            <v>9039.9902999999995</v>
          </cell>
          <cell r="Y117">
            <v>13829.68</v>
          </cell>
          <cell r="AF117">
            <v>13933.612997160173</v>
          </cell>
          <cell r="AG117">
            <v>13933.612997160173</v>
          </cell>
          <cell r="AH117">
            <v>0</v>
          </cell>
          <cell r="AI117">
            <v>10933.612997160173</v>
          </cell>
          <cell r="AJ117">
            <v>13933.612997160173</v>
          </cell>
          <cell r="AK117">
            <v>0</v>
          </cell>
          <cell r="AL117">
            <v>13933.612997160173</v>
          </cell>
        </row>
        <row r="118">
          <cell r="J118">
            <v>0</v>
          </cell>
          <cell r="N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Y118">
            <v>1008.55</v>
          </cell>
          <cell r="AF118">
            <v>20886.162528000001</v>
          </cell>
          <cell r="AG118">
            <v>20886.162528000001</v>
          </cell>
          <cell r="AH118">
            <v>0</v>
          </cell>
          <cell r="AI118">
            <v>20886.162528000001</v>
          </cell>
          <cell r="AJ118">
            <v>20886.162528000001</v>
          </cell>
          <cell r="AK118">
            <v>0</v>
          </cell>
          <cell r="AL118">
            <v>20886.162528000001</v>
          </cell>
        </row>
        <row r="119">
          <cell r="J119">
            <v>0</v>
          </cell>
          <cell r="N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Y119">
            <v>0</v>
          </cell>
          <cell r="AF119">
            <v>20886.162528000001</v>
          </cell>
          <cell r="AG119">
            <v>20886.162528000001</v>
          </cell>
          <cell r="AH119">
            <v>0</v>
          </cell>
          <cell r="AI119">
            <v>20886.162528000001</v>
          </cell>
          <cell r="AJ119">
            <v>20886.162528000001</v>
          </cell>
          <cell r="AK119">
            <v>0</v>
          </cell>
          <cell r="AL119">
            <v>20886.162528000001</v>
          </cell>
        </row>
        <row r="120">
          <cell r="J120">
            <v>0</v>
          </cell>
          <cell r="N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Y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J121">
            <v>0</v>
          </cell>
          <cell r="N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Y121">
            <v>0</v>
          </cell>
          <cell r="AF121">
            <v>16609.134528000002</v>
          </cell>
          <cell r="AG121">
            <v>16609.134528000002</v>
          </cell>
          <cell r="AH121">
            <v>0</v>
          </cell>
          <cell r="AI121">
            <v>16609.134528000002</v>
          </cell>
          <cell r="AJ121">
            <v>16609.134528000002</v>
          </cell>
          <cell r="AK121">
            <v>0</v>
          </cell>
          <cell r="AL121">
            <v>16609.134528000002</v>
          </cell>
        </row>
        <row r="122">
          <cell r="J122">
            <v>0</v>
          </cell>
          <cell r="N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Y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</row>
        <row r="123">
          <cell r="J123">
            <v>0</v>
          </cell>
          <cell r="N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Y123">
            <v>0</v>
          </cell>
          <cell r="AF123">
            <v>4277.0280000000002</v>
          </cell>
          <cell r="AG123">
            <v>4277.0280000000002</v>
          </cell>
          <cell r="AH123">
            <v>0</v>
          </cell>
          <cell r="AI123">
            <v>4277.0280000000002</v>
          </cell>
          <cell r="AJ123">
            <v>4277.0280000000002</v>
          </cell>
          <cell r="AK123">
            <v>0</v>
          </cell>
          <cell r="AL123">
            <v>4277.0280000000002</v>
          </cell>
        </row>
        <row r="124">
          <cell r="J124">
            <v>0</v>
          </cell>
          <cell r="N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Y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J125">
            <v>0</v>
          </cell>
          <cell r="N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Y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J126">
            <v>0</v>
          </cell>
          <cell r="N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Y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</row>
        <row r="127">
          <cell r="J127">
            <v>0</v>
          </cell>
          <cell r="N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Y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</row>
        <row r="128">
          <cell r="J128">
            <v>0</v>
          </cell>
          <cell r="N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Y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</row>
        <row r="129">
          <cell r="J129">
            <v>0</v>
          </cell>
          <cell r="N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Y129">
            <v>1008.55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</row>
        <row r="130">
          <cell r="J130">
            <v>0</v>
          </cell>
          <cell r="N130">
            <v>0</v>
          </cell>
          <cell r="S130">
            <v>0</v>
          </cell>
          <cell r="T130">
            <v>0</v>
          </cell>
          <cell r="U130">
            <v>0</v>
          </cell>
          <cell r="V130" t="e">
            <v>#DIV/0!</v>
          </cell>
          <cell r="Y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</row>
        <row r="131">
          <cell r="J131">
            <v>0</v>
          </cell>
          <cell r="N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Y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2">
          <cell r="J132">
            <v>0</v>
          </cell>
          <cell r="N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Y132">
            <v>1008.55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</row>
        <row r="133">
          <cell r="J133">
            <v>0</v>
          </cell>
          <cell r="N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Y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</row>
        <row r="134">
          <cell r="J134">
            <v>0</v>
          </cell>
          <cell r="N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Y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J135">
            <v>0</v>
          </cell>
          <cell r="N135">
            <v>0</v>
          </cell>
          <cell r="S135">
            <v>0</v>
          </cell>
          <cell r="T135">
            <v>0</v>
          </cell>
          <cell r="U135">
            <v>0</v>
          </cell>
          <cell r="V135" t="e">
            <v>#DIV/0!</v>
          </cell>
          <cell r="Y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J136">
            <v>0</v>
          </cell>
          <cell r="N136">
            <v>0</v>
          </cell>
          <cell r="S136">
            <v>0</v>
          </cell>
          <cell r="T136">
            <v>0</v>
          </cell>
          <cell r="U136">
            <v>0</v>
          </cell>
          <cell r="V136" t="e">
            <v>#DIV/0!</v>
          </cell>
          <cell r="Y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7">
          <cell r="J137">
            <v>0</v>
          </cell>
          <cell r="N137">
            <v>0</v>
          </cell>
          <cell r="S137">
            <v>27119.9709</v>
          </cell>
          <cell r="T137">
            <v>23046.6109</v>
          </cell>
          <cell r="U137">
            <v>6.6578870760256885</v>
          </cell>
          <cell r="V137">
            <v>9039.9902999999995</v>
          </cell>
          <cell r="Y137">
            <v>14838.23</v>
          </cell>
          <cell r="AF137">
            <v>34819.775525160177</v>
          </cell>
          <cell r="AG137">
            <v>34819.775525160177</v>
          </cell>
          <cell r="AH137">
            <v>0</v>
          </cell>
          <cell r="AI137">
            <v>31819.775525160174</v>
          </cell>
          <cell r="AJ137">
            <v>34819.775525160177</v>
          </cell>
          <cell r="AK137">
            <v>0</v>
          </cell>
          <cell r="AL137">
            <v>34819.775525160177</v>
          </cell>
        </row>
        <row r="138">
          <cell r="J138">
            <v>0</v>
          </cell>
          <cell r="N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Y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39">
          <cell r="J139">
            <v>0</v>
          </cell>
          <cell r="N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Y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</row>
        <row r="140">
          <cell r="J140">
            <v>0</v>
          </cell>
          <cell r="N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Y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1">
          <cell r="J141">
            <v>0</v>
          </cell>
          <cell r="N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Y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</row>
        <row r="142">
          <cell r="J142">
            <v>0</v>
          </cell>
          <cell r="N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Y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J143">
            <v>0</v>
          </cell>
          <cell r="N143">
            <v>0</v>
          </cell>
          <cell r="S143">
            <v>27119.9709</v>
          </cell>
          <cell r="T143">
            <v>23046.6109</v>
          </cell>
          <cell r="U143">
            <v>6.6578870760256885</v>
          </cell>
          <cell r="V143">
            <v>9039.9902999999995</v>
          </cell>
          <cell r="Y143">
            <v>14838.23</v>
          </cell>
          <cell r="AF143">
            <v>34819.775525160177</v>
          </cell>
          <cell r="AG143">
            <v>34819.775525160177</v>
          </cell>
          <cell r="AH143">
            <v>0</v>
          </cell>
          <cell r="AI143">
            <v>31819.775525160174</v>
          </cell>
          <cell r="AJ143">
            <v>34819.775525160177</v>
          </cell>
          <cell r="AK143">
            <v>0</v>
          </cell>
          <cell r="AL143">
            <v>34819.775525160177</v>
          </cell>
        </row>
      </sheetData>
      <sheetData sheetId="50"/>
      <sheetData sheetId="51">
        <row r="17">
          <cell r="M17">
            <v>0</v>
          </cell>
          <cell r="N17">
            <v>0</v>
          </cell>
          <cell r="O17">
            <v>0</v>
          </cell>
          <cell r="T17">
            <v>0</v>
          </cell>
          <cell r="U17">
            <v>0</v>
          </cell>
          <cell r="V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M18">
            <v>0</v>
          </cell>
          <cell r="N18">
            <v>0</v>
          </cell>
          <cell r="O18">
            <v>0</v>
          </cell>
          <cell r="T18">
            <v>0</v>
          </cell>
          <cell r="U18">
            <v>0</v>
          </cell>
          <cell r="V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M19">
            <v>0</v>
          </cell>
          <cell r="N19">
            <v>0</v>
          </cell>
          <cell r="O19">
            <v>0</v>
          </cell>
          <cell r="T19">
            <v>0</v>
          </cell>
          <cell r="U19">
            <v>0</v>
          </cell>
          <cell r="V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M20">
            <v>0</v>
          </cell>
          <cell r="N20">
            <v>0</v>
          </cell>
          <cell r="O20">
            <v>0</v>
          </cell>
          <cell r="T20">
            <v>0</v>
          </cell>
          <cell r="U20">
            <v>0</v>
          </cell>
          <cell r="V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M21">
            <v>0</v>
          </cell>
          <cell r="N21">
            <v>0</v>
          </cell>
          <cell r="O21">
            <v>0</v>
          </cell>
          <cell r="T21">
            <v>0</v>
          </cell>
          <cell r="U21">
            <v>0</v>
          </cell>
          <cell r="V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2">
          <cell r="M22">
            <v>0</v>
          </cell>
          <cell r="N22">
            <v>0</v>
          </cell>
          <cell r="O22">
            <v>0</v>
          </cell>
          <cell r="T22">
            <v>0</v>
          </cell>
          <cell r="U22">
            <v>0</v>
          </cell>
          <cell r="V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M23">
            <v>0</v>
          </cell>
          <cell r="N23">
            <v>0</v>
          </cell>
          <cell r="O23">
            <v>0</v>
          </cell>
          <cell r="T23">
            <v>0</v>
          </cell>
          <cell r="U23">
            <v>0</v>
          </cell>
          <cell r="V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</row>
        <row r="24">
          <cell r="M24">
            <v>0</v>
          </cell>
          <cell r="N24">
            <v>0</v>
          </cell>
          <cell r="O24">
            <v>0</v>
          </cell>
          <cell r="T24">
            <v>0</v>
          </cell>
          <cell r="U24">
            <v>0</v>
          </cell>
          <cell r="V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M25">
            <v>0</v>
          </cell>
          <cell r="N25">
            <v>0</v>
          </cell>
          <cell r="O25">
            <v>0</v>
          </cell>
          <cell r="T25">
            <v>0</v>
          </cell>
          <cell r="U25">
            <v>0</v>
          </cell>
          <cell r="V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M26">
            <v>0</v>
          </cell>
          <cell r="N26">
            <v>0</v>
          </cell>
          <cell r="O26">
            <v>0</v>
          </cell>
          <cell r="T26">
            <v>0</v>
          </cell>
          <cell r="U26">
            <v>0</v>
          </cell>
          <cell r="V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M27">
            <v>0</v>
          </cell>
          <cell r="N27">
            <v>0</v>
          </cell>
          <cell r="O27">
            <v>0</v>
          </cell>
          <cell r="T27">
            <v>0</v>
          </cell>
          <cell r="U27">
            <v>0</v>
          </cell>
          <cell r="V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M28">
            <v>0</v>
          </cell>
          <cell r="N28">
            <v>0</v>
          </cell>
          <cell r="O28">
            <v>0</v>
          </cell>
          <cell r="T28">
            <v>0</v>
          </cell>
          <cell r="U28">
            <v>0</v>
          </cell>
          <cell r="V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M29">
            <v>0</v>
          </cell>
          <cell r="N29">
            <v>0</v>
          </cell>
          <cell r="O29">
            <v>0</v>
          </cell>
          <cell r="T29">
            <v>0</v>
          </cell>
          <cell r="U29">
            <v>0</v>
          </cell>
          <cell r="V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M30">
            <v>0</v>
          </cell>
          <cell r="N30">
            <v>0</v>
          </cell>
          <cell r="O30">
            <v>0</v>
          </cell>
          <cell r="T30">
            <v>0</v>
          </cell>
          <cell r="U30">
            <v>0</v>
          </cell>
          <cell r="V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M31">
            <v>0</v>
          </cell>
          <cell r="N31">
            <v>0</v>
          </cell>
          <cell r="O31">
            <v>0</v>
          </cell>
          <cell r="T31">
            <v>0</v>
          </cell>
          <cell r="U31">
            <v>0</v>
          </cell>
          <cell r="V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M32">
            <v>0</v>
          </cell>
          <cell r="N32">
            <v>0</v>
          </cell>
          <cell r="O32">
            <v>0</v>
          </cell>
          <cell r="T32">
            <v>0</v>
          </cell>
          <cell r="U32">
            <v>0</v>
          </cell>
          <cell r="V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M33">
            <v>0</v>
          </cell>
          <cell r="N33">
            <v>0</v>
          </cell>
          <cell r="O33">
            <v>0</v>
          </cell>
          <cell r="T33">
            <v>0</v>
          </cell>
          <cell r="U33">
            <v>0</v>
          </cell>
          <cell r="V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M34">
            <v>0</v>
          </cell>
          <cell r="N34">
            <v>0</v>
          </cell>
          <cell r="O34">
            <v>0</v>
          </cell>
          <cell r="T34">
            <v>0</v>
          </cell>
          <cell r="U34">
            <v>0</v>
          </cell>
          <cell r="V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</row>
        <row r="35">
          <cell r="M35">
            <v>0</v>
          </cell>
          <cell r="N35">
            <v>0</v>
          </cell>
          <cell r="O35">
            <v>0</v>
          </cell>
          <cell r="T35">
            <v>0</v>
          </cell>
          <cell r="U35">
            <v>0</v>
          </cell>
          <cell r="V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M36">
            <v>0</v>
          </cell>
          <cell r="N36">
            <v>0</v>
          </cell>
          <cell r="O36">
            <v>0</v>
          </cell>
          <cell r="T36">
            <v>0</v>
          </cell>
          <cell r="U36">
            <v>0</v>
          </cell>
          <cell r="V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</row>
        <row r="37">
          <cell r="M37">
            <v>0</v>
          </cell>
          <cell r="N37">
            <v>0</v>
          </cell>
          <cell r="O37">
            <v>0</v>
          </cell>
          <cell r="T37">
            <v>0</v>
          </cell>
          <cell r="U37">
            <v>0</v>
          </cell>
          <cell r="V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</row>
        <row r="38">
          <cell r="M38">
            <v>0</v>
          </cell>
          <cell r="N38">
            <v>0</v>
          </cell>
          <cell r="O38">
            <v>0</v>
          </cell>
          <cell r="T38">
            <v>0</v>
          </cell>
          <cell r="U38">
            <v>0</v>
          </cell>
          <cell r="V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39">
          <cell r="M39">
            <v>0</v>
          </cell>
          <cell r="N39">
            <v>0</v>
          </cell>
          <cell r="O39">
            <v>0</v>
          </cell>
          <cell r="T39">
            <v>0</v>
          </cell>
          <cell r="U39">
            <v>0</v>
          </cell>
          <cell r="V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M40">
            <v>0</v>
          </cell>
          <cell r="N40">
            <v>0</v>
          </cell>
          <cell r="O40">
            <v>0</v>
          </cell>
          <cell r="T40">
            <v>0</v>
          </cell>
          <cell r="U40">
            <v>0</v>
          </cell>
          <cell r="V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M41">
            <v>0</v>
          </cell>
          <cell r="N41">
            <v>0</v>
          </cell>
          <cell r="O41">
            <v>0</v>
          </cell>
          <cell r="T41">
            <v>0</v>
          </cell>
          <cell r="U41">
            <v>0</v>
          </cell>
          <cell r="V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  <row r="42">
          <cell r="M42">
            <v>0</v>
          </cell>
          <cell r="N42">
            <v>0</v>
          </cell>
          <cell r="O42">
            <v>0</v>
          </cell>
          <cell r="T42">
            <v>0</v>
          </cell>
          <cell r="U42">
            <v>0</v>
          </cell>
          <cell r="V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</row>
        <row r="43">
          <cell r="M43">
            <v>0</v>
          </cell>
          <cell r="N43">
            <v>0</v>
          </cell>
          <cell r="O43">
            <v>0</v>
          </cell>
          <cell r="T43">
            <v>0</v>
          </cell>
          <cell r="U43">
            <v>0</v>
          </cell>
          <cell r="V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</row>
        <row r="44">
          <cell r="M44">
            <v>0</v>
          </cell>
          <cell r="N44">
            <v>0</v>
          </cell>
          <cell r="O44">
            <v>0</v>
          </cell>
          <cell r="T44">
            <v>0</v>
          </cell>
          <cell r="U44">
            <v>0</v>
          </cell>
          <cell r="V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</row>
        <row r="45">
          <cell r="M45">
            <v>0</v>
          </cell>
          <cell r="N45">
            <v>0</v>
          </cell>
          <cell r="O45">
            <v>0</v>
          </cell>
          <cell r="T45">
            <v>0</v>
          </cell>
          <cell r="U45">
            <v>0</v>
          </cell>
          <cell r="V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</row>
        <row r="46">
          <cell r="M46">
            <v>0</v>
          </cell>
          <cell r="N46">
            <v>0</v>
          </cell>
          <cell r="O46">
            <v>0</v>
          </cell>
          <cell r="T46">
            <v>0</v>
          </cell>
          <cell r="U46">
            <v>0</v>
          </cell>
          <cell r="V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</row>
        <row r="47">
          <cell r="M47">
            <v>0</v>
          </cell>
          <cell r="N47">
            <v>0</v>
          </cell>
          <cell r="O47">
            <v>0</v>
          </cell>
          <cell r="T47">
            <v>0</v>
          </cell>
          <cell r="U47">
            <v>0</v>
          </cell>
          <cell r="V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</row>
        <row r="48">
          <cell r="M48">
            <v>0</v>
          </cell>
          <cell r="N48">
            <v>0</v>
          </cell>
          <cell r="O48">
            <v>0</v>
          </cell>
          <cell r="T48">
            <v>0</v>
          </cell>
          <cell r="U48">
            <v>0</v>
          </cell>
          <cell r="V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</row>
        <row r="49">
          <cell r="M49">
            <v>0</v>
          </cell>
          <cell r="N49">
            <v>0</v>
          </cell>
          <cell r="O49">
            <v>0</v>
          </cell>
          <cell r="T49">
            <v>0</v>
          </cell>
          <cell r="U49">
            <v>0</v>
          </cell>
          <cell r="V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</row>
        <row r="50">
          <cell r="M50">
            <v>0</v>
          </cell>
          <cell r="N50">
            <v>0</v>
          </cell>
          <cell r="O50">
            <v>0</v>
          </cell>
          <cell r="T50">
            <v>0</v>
          </cell>
          <cell r="U50">
            <v>0</v>
          </cell>
          <cell r="V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</row>
        <row r="51">
          <cell r="M51">
            <v>0</v>
          </cell>
          <cell r="N51">
            <v>0</v>
          </cell>
          <cell r="O51">
            <v>0</v>
          </cell>
          <cell r="T51">
            <v>0</v>
          </cell>
          <cell r="U51">
            <v>0</v>
          </cell>
          <cell r="V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</row>
        <row r="52">
          <cell r="M52">
            <v>0</v>
          </cell>
          <cell r="N52">
            <v>0</v>
          </cell>
          <cell r="O52">
            <v>0</v>
          </cell>
          <cell r="T52">
            <v>0</v>
          </cell>
          <cell r="U52">
            <v>0</v>
          </cell>
          <cell r="V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</row>
        <row r="53">
          <cell r="M53">
            <v>0</v>
          </cell>
          <cell r="N53">
            <v>0</v>
          </cell>
          <cell r="O53">
            <v>0</v>
          </cell>
          <cell r="T53">
            <v>0</v>
          </cell>
          <cell r="U53">
            <v>0</v>
          </cell>
          <cell r="V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</row>
        <row r="54">
          <cell r="M54">
            <v>0</v>
          </cell>
          <cell r="N54">
            <v>0</v>
          </cell>
          <cell r="O54">
            <v>0</v>
          </cell>
          <cell r="T54">
            <v>0</v>
          </cell>
          <cell r="U54">
            <v>0</v>
          </cell>
          <cell r="V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</row>
        <row r="55">
          <cell r="M55">
            <v>0</v>
          </cell>
          <cell r="N55">
            <v>0</v>
          </cell>
          <cell r="O55">
            <v>0</v>
          </cell>
          <cell r="T55">
            <v>0</v>
          </cell>
          <cell r="U55">
            <v>0</v>
          </cell>
          <cell r="V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</row>
        <row r="56">
          <cell r="M56">
            <v>0</v>
          </cell>
          <cell r="N56">
            <v>0</v>
          </cell>
          <cell r="O56">
            <v>0</v>
          </cell>
          <cell r="T56">
            <v>0</v>
          </cell>
          <cell r="U56">
            <v>0</v>
          </cell>
          <cell r="V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</row>
        <row r="57">
          <cell r="M57">
            <v>0</v>
          </cell>
          <cell r="N57">
            <v>0</v>
          </cell>
          <cell r="O57">
            <v>0</v>
          </cell>
          <cell r="T57">
            <v>0</v>
          </cell>
          <cell r="U57">
            <v>0</v>
          </cell>
          <cell r="V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</row>
        <row r="58">
          <cell r="M58">
            <v>0</v>
          </cell>
          <cell r="N58">
            <v>0</v>
          </cell>
          <cell r="O58">
            <v>0</v>
          </cell>
          <cell r="T58">
            <v>0</v>
          </cell>
          <cell r="U58">
            <v>0</v>
          </cell>
          <cell r="V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</row>
        <row r="59">
          <cell r="M59">
            <v>0</v>
          </cell>
          <cell r="N59">
            <v>0</v>
          </cell>
          <cell r="O59">
            <v>0</v>
          </cell>
          <cell r="T59">
            <v>0</v>
          </cell>
          <cell r="U59">
            <v>0</v>
          </cell>
          <cell r="V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</row>
        <row r="60">
          <cell r="M60">
            <v>1</v>
          </cell>
          <cell r="N60">
            <v>0</v>
          </cell>
          <cell r="O60">
            <v>0</v>
          </cell>
          <cell r="T60">
            <v>1</v>
          </cell>
          <cell r="U60">
            <v>0</v>
          </cell>
          <cell r="V60">
            <v>0</v>
          </cell>
          <cell r="AA60">
            <v>1</v>
          </cell>
          <cell r="AB60">
            <v>0</v>
          </cell>
          <cell r="AC60">
            <v>0</v>
          </cell>
          <cell r="AD60">
            <v>0</v>
          </cell>
        </row>
        <row r="61">
          <cell r="M61">
            <v>1</v>
          </cell>
          <cell r="N61">
            <v>0</v>
          </cell>
          <cell r="O61">
            <v>0</v>
          </cell>
          <cell r="T61">
            <v>1</v>
          </cell>
          <cell r="U61">
            <v>0</v>
          </cell>
          <cell r="V61">
            <v>0</v>
          </cell>
          <cell r="AA61">
            <v>1</v>
          </cell>
          <cell r="AB61">
            <v>0</v>
          </cell>
          <cell r="AC61">
            <v>0</v>
          </cell>
          <cell r="AD61">
            <v>0</v>
          </cell>
        </row>
        <row r="62">
          <cell r="M62">
            <v>0</v>
          </cell>
          <cell r="N62">
            <v>0</v>
          </cell>
          <cell r="O62">
            <v>0</v>
          </cell>
          <cell r="T62">
            <v>14838.23</v>
          </cell>
          <cell r="U62">
            <v>0</v>
          </cell>
          <cell r="V62">
            <v>14838.23</v>
          </cell>
          <cell r="AA62">
            <v>34819.775525160177</v>
          </cell>
          <cell r="AB62">
            <v>0</v>
          </cell>
          <cell r="AC62">
            <v>34819.775525160177</v>
          </cell>
          <cell r="AD62">
            <v>2.3466259469734716</v>
          </cell>
        </row>
        <row r="63">
          <cell r="M63">
            <v>0</v>
          </cell>
          <cell r="N63">
            <v>0</v>
          </cell>
          <cell r="O63">
            <v>0</v>
          </cell>
          <cell r="T63">
            <v>14838.23</v>
          </cell>
          <cell r="U63">
            <v>0</v>
          </cell>
          <cell r="V63">
            <v>14838.23</v>
          </cell>
          <cell r="AA63">
            <v>34819.775525160177</v>
          </cell>
          <cell r="AB63">
            <v>0</v>
          </cell>
          <cell r="AC63">
            <v>34819.775525160177</v>
          </cell>
          <cell r="AD63">
            <v>2.3466259469734716</v>
          </cell>
        </row>
        <row r="64">
          <cell r="M64">
            <v>0</v>
          </cell>
          <cell r="N64">
            <v>0</v>
          </cell>
          <cell r="O64">
            <v>0</v>
          </cell>
          <cell r="T64">
            <v>14838.23</v>
          </cell>
          <cell r="U64">
            <v>0</v>
          </cell>
          <cell r="V64">
            <v>14838.23</v>
          </cell>
          <cell r="AA64">
            <v>34819.775525160177</v>
          </cell>
          <cell r="AB64">
            <v>0</v>
          </cell>
          <cell r="AC64">
            <v>34819.775525160177</v>
          </cell>
          <cell r="AD64">
            <v>2.3466259469734716</v>
          </cell>
        </row>
        <row r="65">
          <cell r="M65">
            <v>0</v>
          </cell>
          <cell r="N65">
            <v>0</v>
          </cell>
          <cell r="O65">
            <v>0</v>
          </cell>
          <cell r="T65">
            <v>14838.23</v>
          </cell>
          <cell r="U65">
            <v>0</v>
          </cell>
          <cell r="V65">
            <v>14838.23</v>
          </cell>
          <cell r="AA65">
            <v>34819.775525160177</v>
          </cell>
          <cell r="AB65">
            <v>0</v>
          </cell>
          <cell r="AC65">
            <v>34819.775525160177</v>
          </cell>
          <cell r="AD65">
            <v>2.3466259469734716</v>
          </cell>
        </row>
        <row r="66">
          <cell r="M66">
            <v>1</v>
          </cell>
          <cell r="N66">
            <v>0</v>
          </cell>
          <cell r="O66">
            <v>1</v>
          </cell>
          <cell r="T66">
            <v>1</v>
          </cell>
          <cell r="U66">
            <v>0</v>
          </cell>
          <cell r="V66">
            <v>1</v>
          </cell>
          <cell r="AA66">
            <v>1</v>
          </cell>
          <cell r="AB66">
            <v>0</v>
          </cell>
          <cell r="AC66">
            <v>1</v>
          </cell>
          <cell r="AD66">
            <v>0</v>
          </cell>
        </row>
        <row r="67">
          <cell r="M67">
            <v>0</v>
          </cell>
          <cell r="N67">
            <v>0</v>
          </cell>
          <cell r="O67">
            <v>0</v>
          </cell>
          <cell r="T67">
            <v>0</v>
          </cell>
          <cell r="U67">
            <v>0</v>
          </cell>
          <cell r="V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</row>
        <row r="68">
          <cell r="M68">
            <v>0</v>
          </cell>
          <cell r="N68">
            <v>0</v>
          </cell>
          <cell r="O68">
            <v>0</v>
          </cell>
          <cell r="T68">
            <v>0</v>
          </cell>
          <cell r="U68">
            <v>0</v>
          </cell>
          <cell r="V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</row>
        <row r="69">
          <cell r="M69">
            <v>0</v>
          </cell>
          <cell r="N69">
            <v>0</v>
          </cell>
          <cell r="O69">
            <v>0</v>
          </cell>
          <cell r="T69">
            <v>0</v>
          </cell>
          <cell r="U69">
            <v>0</v>
          </cell>
          <cell r="V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</row>
        <row r="70">
          <cell r="M70">
            <v>0</v>
          </cell>
          <cell r="N70">
            <v>0</v>
          </cell>
          <cell r="O70">
            <v>0</v>
          </cell>
          <cell r="T70">
            <v>0</v>
          </cell>
          <cell r="U70">
            <v>0</v>
          </cell>
          <cell r="V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</row>
        <row r="71">
          <cell r="M71">
            <v>0</v>
          </cell>
          <cell r="N71">
            <v>0</v>
          </cell>
          <cell r="O71">
            <v>0</v>
          </cell>
          <cell r="T71">
            <v>0</v>
          </cell>
          <cell r="U71">
            <v>0</v>
          </cell>
          <cell r="V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</row>
        <row r="72">
          <cell r="M72">
            <v>0</v>
          </cell>
          <cell r="N72">
            <v>0</v>
          </cell>
          <cell r="O72">
            <v>0</v>
          </cell>
          <cell r="T72">
            <v>0</v>
          </cell>
          <cell r="U72">
            <v>0</v>
          </cell>
          <cell r="V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</row>
        <row r="73">
          <cell r="M73">
            <v>0</v>
          </cell>
          <cell r="N73">
            <v>0</v>
          </cell>
          <cell r="O73">
            <v>0</v>
          </cell>
          <cell r="T73">
            <v>0</v>
          </cell>
          <cell r="U73">
            <v>0</v>
          </cell>
          <cell r="V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</row>
        <row r="74">
          <cell r="M74">
            <v>0</v>
          </cell>
          <cell r="N74">
            <v>0</v>
          </cell>
          <cell r="O74">
            <v>0</v>
          </cell>
          <cell r="T74">
            <v>0</v>
          </cell>
          <cell r="U74">
            <v>0</v>
          </cell>
          <cell r="V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</row>
        <row r="75">
          <cell r="M75">
            <v>0</v>
          </cell>
          <cell r="N75">
            <v>0</v>
          </cell>
          <cell r="O75">
            <v>0</v>
          </cell>
          <cell r="T75">
            <v>0</v>
          </cell>
          <cell r="U75">
            <v>0</v>
          </cell>
          <cell r="V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</row>
        <row r="76">
          <cell r="M76">
            <v>0</v>
          </cell>
          <cell r="N76">
            <v>0</v>
          </cell>
          <cell r="O76">
            <v>0</v>
          </cell>
          <cell r="T76">
            <v>0</v>
          </cell>
          <cell r="U76">
            <v>0</v>
          </cell>
          <cell r="V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</row>
        <row r="77">
          <cell r="M77">
            <v>0</v>
          </cell>
          <cell r="N77">
            <v>0</v>
          </cell>
          <cell r="O77">
            <v>0</v>
          </cell>
          <cell r="T77">
            <v>0</v>
          </cell>
          <cell r="U77">
            <v>0</v>
          </cell>
          <cell r="V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</row>
        <row r="78">
          <cell r="M78">
            <v>0</v>
          </cell>
          <cell r="N78">
            <v>0</v>
          </cell>
          <cell r="O78">
            <v>0</v>
          </cell>
          <cell r="T78">
            <v>0</v>
          </cell>
          <cell r="U78">
            <v>0</v>
          </cell>
          <cell r="V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</row>
        <row r="79">
          <cell r="M79">
            <v>0</v>
          </cell>
          <cell r="N79">
            <v>0</v>
          </cell>
          <cell r="O79">
            <v>0</v>
          </cell>
          <cell r="T79">
            <v>0</v>
          </cell>
          <cell r="U79">
            <v>0</v>
          </cell>
          <cell r="V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</row>
        <row r="80">
          <cell r="M80">
            <v>0</v>
          </cell>
          <cell r="N80">
            <v>0</v>
          </cell>
          <cell r="O80">
            <v>0</v>
          </cell>
          <cell r="T80">
            <v>0</v>
          </cell>
          <cell r="U80">
            <v>0</v>
          </cell>
          <cell r="V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</row>
        <row r="81">
          <cell r="M81">
            <v>0</v>
          </cell>
          <cell r="N81">
            <v>0</v>
          </cell>
          <cell r="O81">
            <v>0</v>
          </cell>
          <cell r="T81">
            <v>0</v>
          </cell>
          <cell r="U81">
            <v>0</v>
          </cell>
          <cell r="V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</row>
        <row r="82">
          <cell r="M82">
            <v>0</v>
          </cell>
          <cell r="N82">
            <v>0</v>
          </cell>
          <cell r="O82">
            <v>0</v>
          </cell>
          <cell r="T82">
            <v>0</v>
          </cell>
          <cell r="U82">
            <v>0</v>
          </cell>
          <cell r="V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</row>
        <row r="83">
          <cell r="M83">
            <v>0</v>
          </cell>
          <cell r="N83">
            <v>0</v>
          </cell>
          <cell r="O83">
            <v>0</v>
          </cell>
          <cell r="T83">
            <v>0</v>
          </cell>
          <cell r="U83">
            <v>0</v>
          </cell>
          <cell r="V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</row>
        <row r="84">
          <cell r="M84">
            <v>0</v>
          </cell>
          <cell r="N84">
            <v>0</v>
          </cell>
          <cell r="O84">
            <v>0</v>
          </cell>
          <cell r="T84">
            <v>0</v>
          </cell>
          <cell r="U84">
            <v>0</v>
          </cell>
          <cell r="V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</row>
        <row r="85">
          <cell r="M85">
            <v>0</v>
          </cell>
          <cell r="N85">
            <v>0</v>
          </cell>
          <cell r="O85">
            <v>0</v>
          </cell>
          <cell r="T85">
            <v>0</v>
          </cell>
          <cell r="U85">
            <v>0</v>
          </cell>
          <cell r="V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M86">
            <v>0</v>
          </cell>
          <cell r="N86">
            <v>0</v>
          </cell>
          <cell r="O86">
            <v>0</v>
          </cell>
          <cell r="T86">
            <v>0</v>
          </cell>
          <cell r="U86">
            <v>0</v>
          </cell>
          <cell r="V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</row>
        <row r="87">
          <cell r="M87">
            <v>0</v>
          </cell>
          <cell r="N87">
            <v>0</v>
          </cell>
          <cell r="O87">
            <v>0</v>
          </cell>
          <cell r="T87">
            <v>0</v>
          </cell>
          <cell r="U87">
            <v>0</v>
          </cell>
          <cell r="V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</row>
        <row r="88">
          <cell r="M88">
            <v>0</v>
          </cell>
          <cell r="N88">
            <v>0</v>
          </cell>
          <cell r="O88">
            <v>0</v>
          </cell>
          <cell r="T88">
            <v>0</v>
          </cell>
          <cell r="U88">
            <v>0</v>
          </cell>
          <cell r="V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</row>
        <row r="89">
          <cell r="M89">
            <v>0</v>
          </cell>
          <cell r="N89">
            <v>0</v>
          </cell>
          <cell r="O89">
            <v>0</v>
          </cell>
          <cell r="T89">
            <v>0</v>
          </cell>
          <cell r="U89">
            <v>0</v>
          </cell>
          <cell r="V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</row>
        <row r="90">
          <cell r="M90">
            <v>0</v>
          </cell>
          <cell r="N90">
            <v>0</v>
          </cell>
          <cell r="O90">
            <v>0</v>
          </cell>
          <cell r="T90">
            <v>0</v>
          </cell>
          <cell r="U90">
            <v>0</v>
          </cell>
          <cell r="V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</row>
        <row r="91">
          <cell r="M91">
            <v>0</v>
          </cell>
          <cell r="N91">
            <v>0</v>
          </cell>
          <cell r="O91">
            <v>0</v>
          </cell>
          <cell r="T91">
            <v>0</v>
          </cell>
          <cell r="U91">
            <v>0</v>
          </cell>
          <cell r="V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</row>
        <row r="92">
          <cell r="M92">
            <v>0</v>
          </cell>
          <cell r="N92">
            <v>0</v>
          </cell>
          <cell r="O92">
            <v>0</v>
          </cell>
          <cell r="T92">
            <v>0</v>
          </cell>
          <cell r="U92">
            <v>0</v>
          </cell>
          <cell r="V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</row>
        <row r="93">
          <cell r="M93">
            <v>0</v>
          </cell>
          <cell r="N93">
            <v>0</v>
          </cell>
          <cell r="O93">
            <v>0</v>
          </cell>
          <cell r="T93">
            <v>0</v>
          </cell>
          <cell r="U93">
            <v>0</v>
          </cell>
          <cell r="V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</row>
        <row r="94">
          <cell r="M94">
            <v>0</v>
          </cell>
          <cell r="N94">
            <v>0</v>
          </cell>
          <cell r="O94">
            <v>0</v>
          </cell>
          <cell r="T94">
            <v>0</v>
          </cell>
          <cell r="U94">
            <v>0</v>
          </cell>
          <cell r="V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</row>
        <row r="95">
          <cell r="M95">
            <v>0</v>
          </cell>
          <cell r="N95">
            <v>0</v>
          </cell>
          <cell r="O95">
            <v>0</v>
          </cell>
          <cell r="T95">
            <v>0</v>
          </cell>
          <cell r="U95">
            <v>0</v>
          </cell>
          <cell r="V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</row>
        <row r="96">
          <cell r="M96">
            <v>0</v>
          </cell>
          <cell r="N96">
            <v>0</v>
          </cell>
          <cell r="O96">
            <v>0</v>
          </cell>
          <cell r="T96">
            <v>0</v>
          </cell>
          <cell r="U96">
            <v>0</v>
          </cell>
          <cell r="V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</row>
        <row r="97">
          <cell r="M97">
            <v>0</v>
          </cell>
          <cell r="N97">
            <v>0</v>
          </cell>
          <cell r="O97">
            <v>0</v>
          </cell>
          <cell r="T97">
            <v>0</v>
          </cell>
          <cell r="U97">
            <v>0</v>
          </cell>
          <cell r="V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</row>
        <row r="98">
          <cell r="M98">
            <v>0</v>
          </cell>
          <cell r="N98">
            <v>0</v>
          </cell>
          <cell r="O98">
            <v>0</v>
          </cell>
          <cell r="T98">
            <v>0</v>
          </cell>
          <cell r="U98">
            <v>0</v>
          </cell>
          <cell r="V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</row>
        <row r="99">
          <cell r="M99">
            <v>0</v>
          </cell>
          <cell r="N99">
            <v>0</v>
          </cell>
          <cell r="O99">
            <v>0</v>
          </cell>
          <cell r="T99">
            <v>0</v>
          </cell>
          <cell r="U99">
            <v>0</v>
          </cell>
          <cell r="V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</row>
        <row r="100">
          <cell r="M100">
            <v>0</v>
          </cell>
          <cell r="N100">
            <v>0</v>
          </cell>
          <cell r="O100">
            <v>0</v>
          </cell>
          <cell r="T100">
            <v>0</v>
          </cell>
          <cell r="U100">
            <v>0</v>
          </cell>
          <cell r="V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</row>
        <row r="101">
          <cell r="M101">
            <v>0</v>
          </cell>
          <cell r="N101">
            <v>0</v>
          </cell>
          <cell r="O101">
            <v>0</v>
          </cell>
          <cell r="T101">
            <v>0</v>
          </cell>
          <cell r="U101">
            <v>0</v>
          </cell>
          <cell r="V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</row>
        <row r="102">
          <cell r="M102">
            <v>0</v>
          </cell>
          <cell r="N102">
            <v>0</v>
          </cell>
          <cell r="O102">
            <v>0</v>
          </cell>
          <cell r="T102">
            <v>0</v>
          </cell>
          <cell r="U102">
            <v>0</v>
          </cell>
          <cell r="V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</row>
        <row r="103">
          <cell r="M103">
            <v>0</v>
          </cell>
          <cell r="N103">
            <v>0</v>
          </cell>
          <cell r="O103">
            <v>0</v>
          </cell>
          <cell r="T103">
            <v>0</v>
          </cell>
          <cell r="U103">
            <v>0</v>
          </cell>
          <cell r="V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</row>
      </sheetData>
      <sheetData sheetId="52"/>
      <sheetData sheetId="53">
        <row r="23">
          <cell r="Y23">
            <v>3968.6007500000001</v>
          </cell>
          <cell r="AG23">
            <v>0</v>
          </cell>
        </row>
        <row r="24">
          <cell r="Y24">
            <v>0</v>
          </cell>
          <cell r="AG24">
            <v>0</v>
          </cell>
        </row>
        <row r="25">
          <cell r="Y25">
            <v>3500.7060000000001</v>
          </cell>
          <cell r="AG25">
            <v>0</v>
          </cell>
        </row>
        <row r="26">
          <cell r="Y26">
            <v>0</v>
          </cell>
          <cell r="AG26">
            <v>0</v>
          </cell>
        </row>
        <row r="27">
          <cell r="Y27">
            <v>3500.7060000000001</v>
          </cell>
          <cell r="AG27">
            <v>0</v>
          </cell>
        </row>
        <row r="28">
          <cell r="Y28">
            <v>0</v>
          </cell>
          <cell r="AG28">
            <v>0</v>
          </cell>
        </row>
        <row r="29">
          <cell r="Y29">
            <v>0</v>
          </cell>
          <cell r="AG29">
            <v>0</v>
          </cell>
        </row>
        <row r="30">
          <cell r="Y30">
            <v>0</v>
          </cell>
          <cell r="AG30">
            <v>0</v>
          </cell>
        </row>
        <row r="31">
          <cell r="Y31">
            <v>0</v>
          </cell>
          <cell r="AG31">
            <v>0</v>
          </cell>
        </row>
        <row r="32">
          <cell r="Y32">
            <v>467.89474999999999</v>
          </cell>
          <cell r="AG32">
            <v>0</v>
          </cell>
        </row>
        <row r="33">
          <cell r="Y33">
            <v>0</v>
          </cell>
          <cell r="AG33">
            <v>0</v>
          </cell>
        </row>
        <row r="34">
          <cell r="Y34">
            <v>467.89474999999999</v>
          </cell>
          <cell r="AG34">
            <v>0</v>
          </cell>
        </row>
        <row r="35">
          <cell r="Y35">
            <v>0</v>
          </cell>
          <cell r="AG35">
            <v>0</v>
          </cell>
        </row>
        <row r="36">
          <cell r="Y36">
            <v>3259.7867900000001</v>
          </cell>
          <cell r="AG36">
            <v>0</v>
          </cell>
        </row>
        <row r="37">
          <cell r="Y37">
            <v>0</v>
          </cell>
          <cell r="AG37">
            <v>0</v>
          </cell>
        </row>
        <row r="38">
          <cell r="Y38">
            <v>3259.7867900000001</v>
          </cell>
          <cell r="AG38">
            <v>0</v>
          </cell>
        </row>
        <row r="39">
          <cell r="Y39">
            <v>0</v>
          </cell>
          <cell r="AG39">
            <v>0</v>
          </cell>
        </row>
        <row r="40">
          <cell r="Y40">
            <v>0</v>
          </cell>
          <cell r="AG40">
            <v>0</v>
          </cell>
        </row>
        <row r="41">
          <cell r="Y41">
            <v>0</v>
          </cell>
          <cell r="AG41">
            <v>0</v>
          </cell>
        </row>
        <row r="42">
          <cell r="Y42">
            <v>0</v>
          </cell>
          <cell r="AG42">
            <v>0</v>
          </cell>
        </row>
        <row r="43">
          <cell r="Y43">
            <v>0</v>
          </cell>
          <cell r="AG43">
            <v>0</v>
          </cell>
        </row>
        <row r="44">
          <cell r="Y44">
            <v>0</v>
          </cell>
          <cell r="AG44">
            <v>0</v>
          </cell>
        </row>
        <row r="45">
          <cell r="Y45">
            <v>0</v>
          </cell>
          <cell r="AG45">
            <v>0</v>
          </cell>
        </row>
        <row r="46">
          <cell r="Y46">
            <v>0</v>
          </cell>
          <cell r="AG46">
            <v>0</v>
          </cell>
        </row>
        <row r="47">
          <cell r="Y47">
            <v>0</v>
          </cell>
          <cell r="AG47">
            <v>0</v>
          </cell>
        </row>
        <row r="48">
          <cell r="Y48">
            <v>0</v>
          </cell>
          <cell r="AG48">
            <v>0</v>
          </cell>
        </row>
        <row r="49">
          <cell r="Y49">
            <v>0</v>
          </cell>
          <cell r="AG49">
            <v>0</v>
          </cell>
        </row>
        <row r="50">
          <cell r="Y50">
            <v>0</v>
          </cell>
          <cell r="AG50">
            <v>0</v>
          </cell>
        </row>
        <row r="51">
          <cell r="Y51">
            <v>0</v>
          </cell>
          <cell r="AG51">
            <v>0</v>
          </cell>
        </row>
        <row r="52">
          <cell r="Y52">
            <v>0</v>
          </cell>
          <cell r="AG52">
            <v>0</v>
          </cell>
        </row>
        <row r="53">
          <cell r="Y53">
            <v>0</v>
          </cell>
          <cell r="AG53">
            <v>0</v>
          </cell>
        </row>
        <row r="54">
          <cell r="Y54">
            <v>0</v>
          </cell>
          <cell r="AG54">
            <v>0</v>
          </cell>
        </row>
        <row r="55">
          <cell r="Y55">
            <v>0</v>
          </cell>
          <cell r="AG55">
            <v>0</v>
          </cell>
        </row>
        <row r="56">
          <cell r="Y56">
            <v>0</v>
          </cell>
          <cell r="AG56">
            <v>0</v>
          </cell>
        </row>
        <row r="57">
          <cell r="Y57">
            <v>7228.3875399999997</v>
          </cell>
          <cell r="AG57">
            <v>0</v>
          </cell>
        </row>
      </sheetData>
      <sheetData sheetId="54"/>
      <sheetData sheetId="55"/>
      <sheetData sheetId="56"/>
      <sheetData sheetId="57"/>
      <sheetData sheetId="58">
        <row r="24">
          <cell r="M24">
            <v>0</v>
          </cell>
          <cell r="O24">
            <v>0</v>
          </cell>
          <cell r="Q24">
            <v>0</v>
          </cell>
          <cell r="S24">
            <v>0</v>
          </cell>
          <cell r="U24">
            <v>0</v>
          </cell>
        </row>
        <row r="25">
          <cell r="M25">
            <v>0</v>
          </cell>
          <cell r="O25">
            <v>0</v>
          </cell>
          <cell r="Q25">
            <v>0</v>
          </cell>
          <cell r="S25">
            <v>0</v>
          </cell>
          <cell r="U25">
            <v>0</v>
          </cell>
        </row>
        <row r="26"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</row>
        <row r="27"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</row>
        <row r="28"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</row>
        <row r="29">
          <cell r="M29">
            <v>0</v>
          </cell>
          <cell r="O29">
            <v>0</v>
          </cell>
          <cell r="Q29">
            <v>0</v>
          </cell>
          <cell r="S29">
            <v>0</v>
          </cell>
          <cell r="U29">
            <v>0</v>
          </cell>
        </row>
        <row r="30"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</row>
        <row r="31"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</row>
        <row r="32"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</row>
        <row r="33"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</row>
        <row r="34">
          <cell r="M34">
            <v>0</v>
          </cell>
          <cell r="O34">
            <v>0</v>
          </cell>
          <cell r="Q34">
            <v>0</v>
          </cell>
          <cell r="S34">
            <v>0</v>
          </cell>
          <cell r="U34">
            <v>0</v>
          </cell>
        </row>
        <row r="35"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</row>
        <row r="36"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</row>
        <row r="37"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</row>
        <row r="38"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</row>
        <row r="39">
          <cell r="M39">
            <v>0</v>
          </cell>
          <cell r="O39">
            <v>0</v>
          </cell>
          <cell r="Q39">
            <v>0</v>
          </cell>
          <cell r="S39">
            <v>0</v>
          </cell>
          <cell r="U39">
            <v>0</v>
          </cell>
        </row>
        <row r="40"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</row>
        <row r="41"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</row>
        <row r="42"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</row>
        <row r="43"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</row>
        <row r="44">
          <cell r="M44">
            <v>0</v>
          </cell>
          <cell r="O44">
            <v>0</v>
          </cell>
          <cell r="Q44">
            <v>0</v>
          </cell>
          <cell r="S44">
            <v>0</v>
          </cell>
          <cell r="U44">
            <v>0</v>
          </cell>
        </row>
        <row r="45"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</row>
        <row r="46">
          <cell r="M46">
            <v>0</v>
          </cell>
          <cell r="O46">
            <v>0</v>
          </cell>
          <cell r="Q46">
            <v>0</v>
          </cell>
          <cell r="S46">
            <v>0</v>
          </cell>
          <cell r="U46">
            <v>0</v>
          </cell>
        </row>
        <row r="47"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</row>
        <row r="48"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</row>
        <row r="49">
          <cell r="M49">
            <v>0</v>
          </cell>
          <cell r="O49">
            <v>0</v>
          </cell>
          <cell r="Q49">
            <v>0</v>
          </cell>
          <cell r="S49">
            <v>0</v>
          </cell>
          <cell r="U49">
            <v>0</v>
          </cell>
        </row>
        <row r="50"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</row>
        <row r="51"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</row>
        <row r="52"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</row>
        <row r="53">
          <cell r="M53">
            <v>0</v>
          </cell>
          <cell r="O53">
            <v>0</v>
          </cell>
          <cell r="Q53">
            <v>0</v>
          </cell>
          <cell r="S53">
            <v>0</v>
          </cell>
          <cell r="U53">
            <v>0</v>
          </cell>
        </row>
        <row r="54">
          <cell r="M54">
            <v>0</v>
          </cell>
          <cell r="O54">
            <v>0</v>
          </cell>
          <cell r="Q54">
            <v>0</v>
          </cell>
          <cell r="S54">
            <v>0</v>
          </cell>
          <cell r="U54">
            <v>0</v>
          </cell>
        </row>
        <row r="55"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</row>
        <row r="56">
          <cell r="M56">
            <v>0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</row>
        <row r="57">
          <cell r="M57">
            <v>0</v>
          </cell>
          <cell r="O57">
            <v>0</v>
          </cell>
          <cell r="Q57">
            <v>0</v>
          </cell>
          <cell r="S57">
            <v>0</v>
          </cell>
          <cell r="U57">
            <v>0</v>
          </cell>
        </row>
        <row r="58">
          <cell r="M58">
            <v>0</v>
          </cell>
          <cell r="O58">
            <v>0</v>
          </cell>
          <cell r="Q58">
            <v>0</v>
          </cell>
          <cell r="S58">
            <v>0</v>
          </cell>
          <cell r="U58">
            <v>0</v>
          </cell>
        </row>
        <row r="59">
          <cell r="M59">
            <v>0</v>
          </cell>
          <cell r="O59">
            <v>0</v>
          </cell>
          <cell r="Q59">
            <v>0</v>
          </cell>
          <cell r="S59">
            <v>0</v>
          </cell>
          <cell r="U59">
            <v>0</v>
          </cell>
        </row>
        <row r="60">
          <cell r="M60">
            <v>0</v>
          </cell>
          <cell r="O60">
            <v>0</v>
          </cell>
          <cell r="Q60">
            <v>0</v>
          </cell>
          <cell r="S60">
            <v>0</v>
          </cell>
          <cell r="U60">
            <v>0</v>
          </cell>
        </row>
        <row r="61">
          <cell r="M61">
            <v>0</v>
          </cell>
          <cell r="O61">
            <v>0</v>
          </cell>
          <cell r="Q61">
            <v>0</v>
          </cell>
          <cell r="S61">
            <v>0</v>
          </cell>
          <cell r="U61">
            <v>0</v>
          </cell>
        </row>
        <row r="62">
          <cell r="M62">
            <v>0</v>
          </cell>
          <cell r="O62">
            <v>0</v>
          </cell>
          <cell r="Q62">
            <v>0</v>
          </cell>
          <cell r="S62">
            <v>0</v>
          </cell>
          <cell r="U62">
            <v>0</v>
          </cell>
        </row>
        <row r="63"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</row>
        <row r="64">
          <cell r="M64">
            <v>0</v>
          </cell>
          <cell r="O64">
            <v>0</v>
          </cell>
          <cell r="Q64">
            <v>0</v>
          </cell>
          <cell r="S64">
            <v>0</v>
          </cell>
          <cell r="U64">
            <v>0</v>
          </cell>
        </row>
        <row r="65">
          <cell r="M65">
            <v>0</v>
          </cell>
          <cell r="O65">
            <v>0</v>
          </cell>
          <cell r="Q65">
            <v>0</v>
          </cell>
          <cell r="S65">
            <v>0</v>
          </cell>
          <cell r="U65">
            <v>0</v>
          </cell>
        </row>
        <row r="66">
          <cell r="M66">
            <v>0</v>
          </cell>
          <cell r="O66">
            <v>0</v>
          </cell>
          <cell r="Q66">
            <v>0</v>
          </cell>
          <cell r="S66">
            <v>0</v>
          </cell>
          <cell r="U66">
            <v>0</v>
          </cell>
        </row>
        <row r="67">
          <cell r="M67">
            <v>0</v>
          </cell>
          <cell r="O67">
            <v>0</v>
          </cell>
          <cell r="Q67">
            <v>0</v>
          </cell>
          <cell r="S67">
            <v>0</v>
          </cell>
          <cell r="U67">
            <v>0</v>
          </cell>
        </row>
        <row r="68">
          <cell r="M68">
            <v>0</v>
          </cell>
          <cell r="O68">
            <v>0</v>
          </cell>
          <cell r="Q68">
            <v>0</v>
          </cell>
          <cell r="S68">
            <v>0</v>
          </cell>
          <cell r="U68">
            <v>0</v>
          </cell>
        </row>
      </sheetData>
      <sheetData sheetId="59"/>
      <sheetData sheetId="60"/>
      <sheetData sheetId="61"/>
      <sheetData sheetId="62"/>
      <sheetData sheetId="63"/>
      <sheetData sheetId="64">
        <row r="20">
          <cell r="J20">
            <v>76</v>
          </cell>
        </row>
      </sheetData>
      <sheetData sheetId="65"/>
      <sheetData sheetId="66"/>
      <sheetData sheetId="67"/>
      <sheetData sheetId="68"/>
      <sheetData sheetId="69"/>
      <sheetData sheetId="70"/>
      <sheetData sheetId="71"/>
      <sheetData sheetId="72">
        <row r="20">
          <cell r="K20">
            <v>2332.1033900000002</v>
          </cell>
          <cell r="O20">
            <v>0</v>
          </cell>
        </row>
        <row r="21">
          <cell r="K21">
            <v>2332.1033900000002</v>
          </cell>
          <cell r="O21">
            <v>0</v>
          </cell>
        </row>
        <row r="22">
          <cell r="K22">
            <v>2332.1033900000002</v>
          </cell>
          <cell r="O22">
            <v>0</v>
          </cell>
        </row>
        <row r="23">
          <cell r="K23">
            <v>0</v>
          </cell>
          <cell r="O23">
            <v>0</v>
          </cell>
        </row>
        <row r="24">
          <cell r="K24">
            <v>0</v>
          </cell>
          <cell r="O24">
            <v>0</v>
          </cell>
        </row>
        <row r="25">
          <cell r="K25">
            <v>0</v>
          </cell>
          <cell r="O25">
            <v>0</v>
          </cell>
        </row>
        <row r="26">
          <cell r="K26">
            <v>0</v>
          </cell>
          <cell r="O26">
            <v>0</v>
          </cell>
        </row>
        <row r="27">
          <cell r="K27">
            <v>0</v>
          </cell>
          <cell r="O27">
            <v>0</v>
          </cell>
        </row>
        <row r="28">
          <cell r="K28">
            <v>0</v>
          </cell>
          <cell r="O28">
            <v>0</v>
          </cell>
        </row>
        <row r="29">
          <cell r="K29">
            <v>0</v>
          </cell>
          <cell r="O29">
            <v>0</v>
          </cell>
        </row>
        <row r="30">
          <cell r="K30">
            <v>0</v>
          </cell>
          <cell r="O30">
            <v>0</v>
          </cell>
        </row>
        <row r="31">
          <cell r="K31">
            <v>0</v>
          </cell>
          <cell r="O31">
            <v>0</v>
          </cell>
        </row>
        <row r="32">
          <cell r="K32">
            <v>0</v>
          </cell>
          <cell r="O32">
            <v>0</v>
          </cell>
        </row>
        <row r="33">
          <cell r="K33">
            <v>0</v>
          </cell>
          <cell r="O33">
            <v>0</v>
          </cell>
        </row>
        <row r="34">
          <cell r="K34">
            <v>0</v>
          </cell>
          <cell r="O34">
            <v>0</v>
          </cell>
        </row>
        <row r="35">
          <cell r="K35">
            <v>0</v>
          </cell>
          <cell r="O35">
            <v>0</v>
          </cell>
        </row>
        <row r="36">
          <cell r="K36">
            <v>0</v>
          </cell>
          <cell r="O36">
            <v>0</v>
          </cell>
        </row>
        <row r="37">
          <cell r="K37">
            <v>0</v>
          </cell>
          <cell r="O37">
            <v>0</v>
          </cell>
        </row>
        <row r="38">
          <cell r="K38">
            <v>0</v>
          </cell>
          <cell r="O38">
            <v>0</v>
          </cell>
        </row>
        <row r="39">
          <cell r="K39">
            <v>0</v>
          </cell>
          <cell r="O39">
            <v>0</v>
          </cell>
        </row>
        <row r="40">
          <cell r="K40">
            <v>0</v>
          </cell>
          <cell r="O40">
            <v>0</v>
          </cell>
        </row>
        <row r="41">
          <cell r="K41">
            <v>0</v>
          </cell>
          <cell r="O41">
            <v>0</v>
          </cell>
        </row>
        <row r="42">
          <cell r="K42">
            <v>0</v>
          </cell>
          <cell r="O42">
            <v>0</v>
          </cell>
        </row>
        <row r="43">
          <cell r="K43">
            <v>0</v>
          </cell>
          <cell r="O43">
            <v>0</v>
          </cell>
        </row>
        <row r="44">
          <cell r="K44">
            <v>0</v>
          </cell>
          <cell r="O44">
            <v>0</v>
          </cell>
        </row>
        <row r="45">
          <cell r="K45">
            <v>0</v>
          </cell>
          <cell r="O45">
            <v>0</v>
          </cell>
        </row>
        <row r="46">
          <cell r="K46">
            <v>0</v>
          </cell>
          <cell r="O46">
            <v>0</v>
          </cell>
        </row>
      </sheetData>
      <sheetData sheetId="73">
        <row r="23">
          <cell r="AA23">
            <v>0</v>
          </cell>
          <cell r="AV23">
            <v>0</v>
          </cell>
        </row>
        <row r="24">
          <cell r="AA24">
            <v>0</v>
          </cell>
          <cell r="AV24">
            <v>0</v>
          </cell>
        </row>
        <row r="25">
          <cell r="AA25">
            <v>0.99995999999999996</v>
          </cell>
          <cell r="AV25">
            <v>12</v>
          </cell>
        </row>
        <row r="26">
          <cell r="AA26">
            <v>0</v>
          </cell>
          <cell r="AV26">
            <v>12</v>
          </cell>
        </row>
        <row r="27">
          <cell r="AA27">
            <v>18</v>
          </cell>
          <cell r="AV27">
            <v>12</v>
          </cell>
        </row>
        <row r="28">
          <cell r="AA28">
            <v>0</v>
          </cell>
          <cell r="AV28">
            <v>12</v>
          </cell>
        </row>
        <row r="29">
          <cell r="AA29">
            <v>30</v>
          </cell>
          <cell r="AV29">
            <v>12</v>
          </cell>
        </row>
        <row r="30">
          <cell r="AA30">
            <v>0</v>
          </cell>
          <cell r="AV30">
            <v>12</v>
          </cell>
        </row>
        <row r="31">
          <cell r="AA31">
            <v>115</v>
          </cell>
          <cell r="AV31">
            <v>12</v>
          </cell>
        </row>
        <row r="32">
          <cell r="AA32">
            <v>5.5932000000000004</v>
          </cell>
          <cell r="AV32">
            <v>12</v>
          </cell>
        </row>
        <row r="33">
          <cell r="AA33">
            <v>8.3332999999999995</v>
          </cell>
          <cell r="AV33">
            <v>12</v>
          </cell>
        </row>
        <row r="34">
          <cell r="AA34">
            <v>300</v>
          </cell>
          <cell r="AV34">
            <v>12</v>
          </cell>
        </row>
        <row r="35">
          <cell r="AA35">
            <v>38.750039999999998</v>
          </cell>
          <cell r="AV35">
            <v>12</v>
          </cell>
        </row>
        <row r="36">
          <cell r="AA36">
            <v>4.5</v>
          </cell>
          <cell r="AV36">
            <v>12</v>
          </cell>
        </row>
        <row r="37">
          <cell r="AA37">
            <v>32.5</v>
          </cell>
          <cell r="AV37">
            <v>12</v>
          </cell>
        </row>
        <row r="38">
          <cell r="AA38">
            <v>594</v>
          </cell>
          <cell r="AV38">
            <v>12</v>
          </cell>
        </row>
        <row r="39">
          <cell r="AA39">
            <v>60</v>
          </cell>
          <cell r="AV39">
            <v>12</v>
          </cell>
        </row>
        <row r="40">
          <cell r="AA40">
            <v>150</v>
          </cell>
          <cell r="AV40">
            <v>12</v>
          </cell>
        </row>
        <row r="41">
          <cell r="AA41">
            <v>240</v>
          </cell>
          <cell r="AV41">
            <v>12</v>
          </cell>
        </row>
        <row r="42">
          <cell r="AA42">
            <v>12</v>
          </cell>
          <cell r="AV42">
            <v>12</v>
          </cell>
        </row>
        <row r="43">
          <cell r="AA43">
            <v>12</v>
          </cell>
          <cell r="AV43">
            <v>12</v>
          </cell>
        </row>
        <row r="44">
          <cell r="AA44">
            <v>0.3</v>
          </cell>
          <cell r="AV44">
            <v>12</v>
          </cell>
        </row>
        <row r="45">
          <cell r="AA45">
            <v>3.6</v>
          </cell>
          <cell r="AV45">
            <v>12</v>
          </cell>
        </row>
        <row r="46">
          <cell r="AA46">
            <v>0</v>
          </cell>
          <cell r="AV46">
            <v>12</v>
          </cell>
        </row>
        <row r="47">
          <cell r="AA47">
            <v>84</v>
          </cell>
          <cell r="AV47">
            <v>12</v>
          </cell>
        </row>
        <row r="48">
          <cell r="AA48">
            <v>0</v>
          </cell>
          <cell r="AV48">
            <v>12</v>
          </cell>
        </row>
        <row r="49">
          <cell r="AA49">
            <v>312.43248</v>
          </cell>
          <cell r="AV49">
            <v>12</v>
          </cell>
        </row>
        <row r="50">
          <cell r="AA50">
            <v>60</v>
          </cell>
          <cell r="AV50">
            <v>12</v>
          </cell>
        </row>
        <row r="51">
          <cell r="AA51">
            <v>0</v>
          </cell>
          <cell r="AV51">
            <v>12</v>
          </cell>
        </row>
        <row r="52">
          <cell r="AA52">
            <v>249.99995999999999</v>
          </cell>
          <cell r="AV52">
            <v>12</v>
          </cell>
        </row>
        <row r="53">
          <cell r="AA53">
            <v>0</v>
          </cell>
          <cell r="AV53">
            <v>12</v>
          </cell>
        </row>
        <row r="54">
          <cell r="AA54">
            <v>30.50844</v>
          </cell>
          <cell r="AV54">
            <v>12</v>
          </cell>
        </row>
        <row r="55">
          <cell r="AA55">
            <v>0</v>
          </cell>
          <cell r="AV55">
            <v>12</v>
          </cell>
        </row>
        <row r="56">
          <cell r="AA56">
            <v>36</v>
          </cell>
          <cell r="AV56">
            <v>12</v>
          </cell>
        </row>
        <row r="57">
          <cell r="AA57">
            <v>20</v>
          </cell>
          <cell r="AV57">
            <v>12</v>
          </cell>
        </row>
        <row r="58">
          <cell r="AA58">
            <v>0</v>
          </cell>
          <cell r="AV58">
            <v>12</v>
          </cell>
        </row>
        <row r="59">
          <cell r="AA59">
            <v>0</v>
          </cell>
          <cell r="AV59">
            <v>12</v>
          </cell>
        </row>
        <row r="60">
          <cell r="AA60">
            <v>12</v>
          </cell>
          <cell r="AV60">
            <v>12</v>
          </cell>
        </row>
        <row r="61">
          <cell r="AA61">
            <v>15</v>
          </cell>
          <cell r="AV61">
            <v>12</v>
          </cell>
        </row>
        <row r="62">
          <cell r="AA62">
            <v>48</v>
          </cell>
          <cell r="AV62">
            <v>12</v>
          </cell>
        </row>
        <row r="63">
          <cell r="AA63">
            <v>0</v>
          </cell>
          <cell r="AV63">
            <v>12</v>
          </cell>
        </row>
        <row r="64">
          <cell r="AA64">
            <v>3.6</v>
          </cell>
          <cell r="AV64">
            <v>12</v>
          </cell>
        </row>
        <row r="65">
          <cell r="AA65">
            <v>18</v>
          </cell>
          <cell r="AV65">
            <v>12</v>
          </cell>
        </row>
        <row r="66">
          <cell r="AA66">
            <v>60</v>
          </cell>
          <cell r="AV66">
            <v>12</v>
          </cell>
        </row>
        <row r="67">
          <cell r="AA67">
            <v>50</v>
          </cell>
          <cell r="AV67">
            <v>12</v>
          </cell>
        </row>
        <row r="68">
          <cell r="AA68">
            <v>8</v>
          </cell>
          <cell r="AV68">
            <v>12</v>
          </cell>
        </row>
        <row r="69">
          <cell r="AA69">
            <v>12</v>
          </cell>
          <cell r="AV69">
            <v>12</v>
          </cell>
        </row>
        <row r="70">
          <cell r="AA70">
            <v>8.3332999999999995</v>
          </cell>
          <cell r="AV70">
            <v>12</v>
          </cell>
        </row>
        <row r="71">
          <cell r="AA71">
            <v>136</v>
          </cell>
          <cell r="AV71">
            <v>12</v>
          </cell>
        </row>
        <row r="72">
          <cell r="AA72">
            <v>99.999960000000002</v>
          </cell>
          <cell r="AV72">
            <v>12</v>
          </cell>
        </row>
        <row r="73">
          <cell r="AA73">
            <v>140.00004000000001</v>
          </cell>
          <cell r="AV73">
            <v>12</v>
          </cell>
        </row>
        <row r="74">
          <cell r="AA74">
            <v>5.0000400000000003</v>
          </cell>
          <cell r="AV74">
            <v>12</v>
          </cell>
        </row>
        <row r="75">
          <cell r="AA75">
            <v>2</v>
          </cell>
          <cell r="AV75">
            <v>12</v>
          </cell>
        </row>
        <row r="76">
          <cell r="AA76">
            <v>69.999960000000002</v>
          </cell>
          <cell r="AV76">
            <v>12</v>
          </cell>
        </row>
        <row r="77">
          <cell r="AA77">
            <v>2034.9256800000001</v>
          </cell>
          <cell r="AV77">
            <v>12</v>
          </cell>
        </row>
        <row r="78">
          <cell r="AA78">
            <v>9.9999599999999997</v>
          </cell>
          <cell r="AV78">
            <v>12</v>
          </cell>
        </row>
        <row r="79">
          <cell r="AA79">
            <v>90</v>
          </cell>
          <cell r="AV79">
            <v>12</v>
          </cell>
        </row>
        <row r="80">
          <cell r="AA80">
            <v>0</v>
          </cell>
          <cell r="AV80">
            <v>12</v>
          </cell>
        </row>
        <row r="81">
          <cell r="AA81">
            <v>0</v>
          </cell>
          <cell r="AV81">
            <v>12</v>
          </cell>
        </row>
        <row r="82">
          <cell r="AA82">
            <v>0</v>
          </cell>
          <cell r="AV82">
            <v>12</v>
          </cell>
        </row>
        <row r="83">
          <cell r="AA83">
            <v>0</v>
          </cell>
          <cell r="AV83">
            <v>12</v>
          </cell>
        </row>
        <row r="84">
          <cell r="AA84">
            <v>0</v>
          </cell>
          <cell r="AV84">
            <v>12</v>
          </cell>
        </row>
        <row r="85">
          <cell r="AA85">
            <v>0</v>
          </cell>
          <cell r="AV85">
            <v>12</v>
          </cell>
        </row>
        <row r="86">
          <cell r="AA86">
            <v>0</v>
          </cell>
          <cell r="AV86">
            <v>12</v>
          </cell>
        </row>
        <row r="87">
          <cell r="AA87">
            <v>0</v>
          </cell>
          <cell r="AV87">
            <v>12</v>
          </cell>
        </row>
        <row r="88">
          <cell r="AA88">
            <v>0</v>
          </cell>
          <cell r="AV88">
            <v>12</v>
          </cell>
        </row>
        <row r="89">
          <cell r="AA89">
            <v>0</v>
          </cell>
          <cell r="AV89">
            <v>12</v>
          </cell>
        </row>
        <row r="90">
          <cell r="AA90">
            <v>0</v>
          </cell>
          <cell r="AV90">
            <v>12</v>
          </cell>
        </row>
        <row r="91">
          <cell r="AA91">
            <v>0</v>
          </cell>
          <cell r="AV91">
            <v>12</v>
          </cell>
        </row>
        <row r="92">
          <cell r="AA92">
            <v>0</v>
          </cell>
          <cell r="AV92">
            <v>12</v>
          </cell>
        </row>
        <row r="93">
          <cell r="AA93">
            <v>0</v>
          </cell>
          <cell r="AV93">
            <v>12</v>
          </cell>
        </row>
        <row r="94">
          <cell r="AA94">
            <v>0</v>
          </cell>
          <cell r="AV94">
            <v>12</v>
          </cell>
        </row>
        <row r="95">
          <cell r="AA95">
            <v>0</v>
          </cell>
          <cell r="AV95">
            <v>12</v>
          </cell>
        </row>
        <row r="96">
          <cell r="AA96">
            <v>0</v>
          </cell>
          <cell r="AV96">
            <v>12</v>
          </cell>
        </row>
        <row r="97">
          <cell r="AA97">
            <v>0</v>
          </cell>
          <cell r="AV97">
            <v>12</v>
          </cell>
        </row>
        <row r="98">
          <cell r="AA98">
            <v>0</v>
          </cell>
          <cell r="AV98">
            <v>12</v>
          </cell>
        </row>
        <row r="99">
          <cell r="AA99">
            <v>0</v>
          </cell>
          <cell r="AV99">
            <v>12</v>
          </cell>
        </row>
        <row r="100">
          <cell r="AA100">
            <v>0</v>
          </cell>
          <cell r="AV100">
            <v>12</v>
          </cell>
        </row>
        <row r="101">
          <cell r="AA101">
            <v>0</v>
          </cell>
          <cell r="AV101">
            <v>12</v>
          </cell>
        </row>
        <row r="102">
          <cell r="AA102">
            <v>0</v>
          </cell>
          <cell r="AV102">
            <v>12</v>
          </cell>
        </row>
        <row r="103">
          <cell r="AA103">
            <v>0</v>
          </cell>
          <cell r="AV103">
            <v>12</v>
          </cell>
        </row>
        <row r="104">
          <cell r="AA104">
            <v>0</v>
          </cell>
          <cell r="AV104">
            <v>12</v>
          </cell>
        </row>
        <row r="105">
          <cell r="AA105">
            <v>0</v>
          </cell>
          <cell r="AV105">
            <v>12</v>
          </cell>
        </row>
        <row r="106">
          <cell r="AA106">
            <v>0</v>
          </cell>
          <cell r="AV106">
            <v>12</v>
          </cell>
        </row>
        <row r="107">
          <cell r="AA107">
            <v>0</v>
          </cell>
          <cell r="AV107">
            <v>12</v>
          </cell>
        </row>
        <row r="108">
          <cell r="AA108">
            <v>0</v>
          </cell>
          <cell r="AV108">
            <v>12</v>
          </cell>
        </row>
        <row r="109">
          <cell r="AA109">
            <v>0</v>
          </cell>
          <cell r="AV109">
            <v>12</v>
          </cell>
        </row>
        <row r="110">
          <cell r="AA110">
            <v>0</v>
          </cell>
          <cell r="AV110">
            <v>12</v>
          </cell>
        </row>
        <row r="111">
          <cell r="AA111">
            <v>0</v>
          </cell>
          <cell r="AV111">
            <v>12</v>
          </cell>
        </row>
        <row r="112">
          <cell r="AA112">
            <v>0</v>
          </cell>
          <cell r="AV112">
            <v>12</v>
          </cell>
        </row>
        <row r="113">
          <cell r="AA113">
            <v>0</v>
          </cell>
          <cell r="AV113">
            <v>12</v>
          </cell>
        </row>
        <row r="114">
          <cell r="AA114">
            <v>0</v>
          </cell>
          <cell r="AV114">
            <v>12</v>
          </cell>
        </row>
        <row r="115">
          <cell r="AA115">
            <v>0</v>
          </cell>
          <cell r="AV115">
            <v>12</v>
          </cell>
        </row>
        <row r="116">
          <cell r="AA116">
            <v>0</v>
          </cell>
          <cell r="AV116">
            <v>12</v>
          </cell>
        </row>
        <row r="117">
          <cell r="AA117">
            <v>0</v>
          </cell>
          <cell r="AV117">
            <v>12</v>
          </cell>
        </row>
        <row r="118">
          <cell r="AA118">
            <v>0</v>
          </cell>
          <cell r="AV118">
            <v>12</v>
          </cell>
        </row>
        <row r="119">
          <cell r="AA119">
            <v>0</v>
          </cell>
          <cell r="AV119">
            <v>12</v>
          </cell>
        </row>
        <row r="120">
          <cell r="AA120">
            <v>0</v>
          </cell>
          <cell r="AV120">
            <v>12</v>
          </cell>
        </row>
        <row r="121">
          <cell r="AA121">
            <v>57.88944</v>
          </cell>
          <cell r="AV121">
            <v>12</v>
          </cell>
        </row>
        <row r="122">
          <cell r="AA122">
            <v>228.12</v>
          </cell>
          <cell r="AV122">
            <v>12</v>
          </cell>
        </row>
        <row r="123">
          <cell r="AA123">
            <v>0</v>
          </cell>
          <cell r="AV123">
            <v>12</v>
          </cell>
        </row>
        <row r="124">
          <cell r="AA124">
            <v>0</v>
          </cell>
          <cell r="AV124">
            <v>12</v>
          </cell>
        </row>
        <row r="125">
          <cell r="AA125">
            <v>0</v>
          </cell>
          <cell r="AV125">
            <v>12</v>
          </cell>
        </row>
        <row r="126">
          <cell r="AA126">
            <v>0</v>
          </cell>
          <cell r="AV126">
            <v>12</v>
          </cell>
        </row>
        <row r="127">
          <cell r="AA127">
            <v>72</v>
          </cell>
          <cell r="AV127">
            <v>12</v>
          </cell>
        </row>
        <row r="128">
          <cell r="AA128">
            <v>0</v>
          </cell>
          <cell r="AV128">
            <v>12</v>
          </cell>
        </row>
        <row r="129">
          <cell r="AA129">
            <v>0</v>
          </cell>
          <cell r="AV129">
            <v>12</v>
          </cell>
        </row>
        <row r="130">
          <cell r="AA130">
            <v>0</v>
          </cell>
          <cell r="AV130">
            <v>12</v>
          </cell>
        </row>
        <row r="131">
          <cell r="AA131">
            <v>33.333320000000001</v>
          </cell>
          <cell r="AV131">
            <v>12</v>
          </cell>
        </row>
        <row r="132">
          <cell r="AA132">
            <v>0</v>
          </cell>
          <cell r="AV132">
            <v>12</v>
          </cell>
        </row>
        <row r="133">
          <cell r="AA133">
            <v>0</v>
          </cell>
          <cell r="AV133">
            <v>12</v>
          </cell>
        </row>
        <row r="134">
          <cell r="AA134">
            <v>0</v>
          </cell>
          <cell r="AV134">
            <v>12</v>
          </cell>
        </row>
        <row r="135">
          <cell r="AA135">
            <v>0</v>
          </cell>
          <cell r="AV135">
            <v>12</v>
          </cell>
        </row>
        <row r="136">
          <cell r="AA136">
            <v>0</v>
          </cell>
          <cell r="AV136">
            <v>12</v>
          </cell>
        </row>
        <row r="137">
          <cell r="AA137">
            <v>160</v>
          </cell>
          <cell r="AV137">
            <v>12</v>
          </cell>
        </row>
        <row r="138">
          <cell r="AA138">
            <v>60</v>
          </cell>
          <cell r="AV138">
            <v>12</v>
          </cell>
        </row>
        <row r="139">
          <cell r="AA139">
            <v>83.333320000000001</v>
          </cell>
          <cell r="AV139">
            <v>12</v>
          </cell>
        </row>
        <row r="140">
          <cell r="AA140">
            <v>99.999979999999994</v>
          </cell>
          <cell r="AV140">
            <v>12</v>
          </cell>
        </row>
        <row r="141">
          <cell r="AA141">
            <v>0</v>
          </cell>
          <cell r="AV141">
            <v>0</v>
          </cell>
        </row>
        <row r="142">
          <cell r="AA142">
            <v>6036.0523799999983</v>
          </cell>
          <cell r="AV142">
            <v>0</v>
          </cell>
        </row>
      </sheetData>
      <sheetData sheetId="74"/>
      <sheetData sheetId="75"/>
      <sheetData sheetId="76"/>
      <sheetData sheetId="77"/>
      <sheetData sheetId="78"/>
      <sheetData sheetId="79">
        <row r="16">
          <cell r="N16">
            <v>0</v>
          </cell>
          <cell r="X16">
            <v>0</v>
          </cell>
        </row>
        <row r="17">
          <cell r="N17">
            <v>0</v>
          </cell>
          <cell r="X17">
            <v>0</v>
          </cell>
        </row>
        <row r="18">
          <cell r="N18">
            <v>0</v>
          </cell>
          <cell r="X18">
            <v>0</v>
          </cell>
        </row>
        <row r="19">
          <cell r="N19">
            <v>0</v>
          </cell>
          <cell r="X19">
            <v>0</v>
          </cell>
        </row>
        <row r="20">
          <cell r="N20">
            <v>0</v>
          </cell>
          <cell r="X20">
            <v>0</v>
          </cell>
        </row>
      </sheetData>
      <sheetData sheetId="80"/>
      <sheetData sheetId="81"/>
      <sheetData sheetId="82"/>
      <sheetData sheetId="83">
        <row r="18">
          <cell r="R18">
            <v>0</v>
          </cell>
          <cell r="U18">
            <v>0</v>
          </cell>
          <cell r="AA18">
            <v>0</v>
          </cell>
        </row>
        <row r="19">
          <cell r="R19">
            <v>0</v>
          </cell>
          <cell r="U19">
            <v>0</v>
          </cell>
          <cell r="AA19">
            <v>0</v>
          </cell>
        </row>
        <row r="20">
          <cell r="R20">
            <v>0</v>
          </cell>
          <cell r="U20">
            <v>0</v>
          </cell>
          <cell r="AA20">
            <v>0</v>
          </cell>
        </row>
        <row r="21">
          <cell r="R21">
            <v>0</v>
          </cell>
          <cell r="U21">
            <v>0</v>
          </cell>
          <cell r="AA21">
            <v>0</v>
          </cell>
        </row>
      </sheetData>
      <sheetData sheetId="84">
        <row r="18">
          <cell r="P18">
            <v>0</v>
          </cell>
          <cell r="S18">
            <v>0</v>
          </cell>
        </row>
        <row r="19">
          <cell r="P19">
            <v>0</v>
          </cell>
          <cell r="S19">
            <v>0</v>
          </cell>
        </row>
        <row r="20">
          <cell r="P20">
            <v>0</v>
          </cell>
          <cell r="S20">
            <v>0</v>
          </cell>
        </row>
        <row r="21">
          <cell r="P21">
            <v>0</v>
          </cell>
          <cell r="S21">
            <v>0</v>
          </cell>
        </row>
        <row r="22">
          <cell r="P22">
            <v>0</v>
          </cell>
          <cell r="S22">
            <v>0</v>
          </cell>
        </row>
        <row r="23">
          <cell r="P23">
            <v>0</v>
          </cell>
          <cell r="S23">
            <v>0</v>
          </cell>
        </row>
        <row r="24">
          <cell r="P24">
            <v>0</v>
          </cell>
          <cell r="S24">
            <v>0</v>
          </cell>
        </row>
        <row r="25">
          <cell r="P25">
            <v>0</v>
          </cell>
          <cell r="S25">
            <v>0</v>
          </cell>
        </row>
        <row r="26">
          <cell r="P26">
            <v>0</v>
          </cell>
          <cell r="S26">
            <v>0</v>
          </cell>
        </row>
        <row r="27">
          <cell r="P27">
            <v>0</v>
          </cell>
          <cell r="S27">
            <v>0</v>
          </cell>
        </row>
        <row r="28">
          <cell r="P28">
            <v>0</v>
          </cell>
          <cell r="S28">
            <v>0</v>
          </cell>
        </row>
        <row r="29">
          <cell r="P29">
            <v>0</v>
          </cell>
          <cell r="S29">
            <v>0</v>
          </cell>
        </row>
      </sheetData>
      <sheetData sheetId="85"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0</v>
          </cell>
        </row>
        <row r="32">
          <cell r="J32">
            <v>0</v>
          </cell>
          <cell r="M32">
            <v>0</v>
          </cell>
        </row>
        <row r="33">
          <cell r="J33">
            <v>0</v>
          </cell>
          <cell r="M33">
            <v>0</v>
          </cell>
        </row>
        <row r="34">
          <cell r="J34">
            <v>0</v>
          </cell>
          <cell r="M34">
            <v>0</v>
          </cell>
        </row>
        <row r="35">
          <cell r="J35">
            <v>0</v>
          </cell>
          <cell r="M35">
            <v>0</v>
          </cell>
        </row>
        <row r="36">
          <cell r="J36">
            <v>0</v>
          </cell>
          <cell r="M36">
            <v>0</v>
          </cell>
        </row>
        <row r="37">
          <cell r="J37">
            <v>0</v>
          </cell>
          <cell r="M37">
            <v>0</v>
          </cell>
        </row>
        <row r="38">
          <cell r="J38">
            <v>0</v>
          </cell>
          <cell r="M38">
            <v>0</v>
          </cell>
        </row>
        <row r="39">
          <cell r="J39">
            <v>0</v>
          </cell>
          <cell r="M39">
            <v>0</v>
          </cell>
        </row>
        <row r="40">
          <cell r="J40">
            <v>0</v>
          </cell>
          <cell r="M40">
            <v>0</v>
          </cell>
        </row>
        <row r="41">
          <cell r="J41">
            <v>0</v>
          </cell>
          <cell r="M41">
            <v>0</v>
          </cell>
        </row>
        <row r="42">
          <cell r="J42">
            <v>0</v>
          </cell>
          <cell r="M42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0</v>
          </cell>
          <cell r="M44">
            <v>0</v>
          </cell>
        </row>
      </sheetData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>
        <row r="44">
          <cell r="B44" t="str">
            <v>Анненковское</v>
          </cell>
        </row>
        <row r="45">
          <cell r="B45" t="str">
            <v>Выровское</v>
          </cell>
        </row>
        <row r="46">
          <cell r="B46" t="str">
            <v>Гимовское</v>
          </cell>
        </row>
        <row r="47">
          <cell r="B47" t="str">
            <v>Игнатовское городское поселение</v>
          </cell>
        </row>
        <row r="48">
          <cell r="B48" t="str">
            <v>Майнское городское поселение</v>
          </cell>
        </row>
        <row r="49">
          <cell r="B49" t="str">
            <v>Старомаклаушинское</v>
          </cell>
        </row>
        <row r="50">
          <cell r="B50" t="str">
            <v>Тагайское</v>
          </cell>
        </row>
      </sheetData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_Расчет НВВ 2.73"/>
      <sheetName val="modPass"/>
      <sheetName val="modPlanPo"/>
      <sheetName val="modFactPo"/>
      <sheetName val="modCommandButton"/>
      <sheetName val="modRent_ESX_FACT"/>
      <sheetName val="modCALC_AMORT"/>
      <sheetName val="Инструкция"/>
      <sheetName val="Лог обновления"/>
      <sheetName val="modList18"/>
      <sheetName val="modCostsfeatBalance"/>
      <sheetName val="modTariff"/>
      <sheetName val="modDocsComsAPI"/>
      <sheetName val="Настройки"/>
      <sheetName val="modVLDProv"/>
      <sheetName val="modVLDProvLIST_MO"/>
      <sheetName val="modfrmRegion"/>
      <sheetName val="modNoContract"/>
      <sheetName val="modCheckCyan"/>
      <sheetName val="modDataReg"/>
      <sheetName val="modForma3_1"/>
      <sheetName val="modDOC"/>
      <sheetName val="modCALC_AMORT_FACT"/>
      <sheetName val="modEZ_DRP_corr"/>
      <sheetName val="TECHSHEET"/>
      <sheetName val="Титульный"/>
      <sheetName val="Список листов"/>
      <sheetName val="Данные регулятора"/>
      <sheetName val="Сопроводительные материалы"/>
      <sheetName val="3_Форма раскрытия информации"/>
      <sheetName val="Расчет потерь"/>
      <sheetName val="приказ минэнерго"/>
      <sheetName val="Check"/>
      <sheetName val="Форма 3.1"/>
      <sheetName val="П1.4"/>
      <sheetName val="П1.5"/>
      <sheetName val="Библиотека документов"/>
      <sheetName val="Регионы аналоги"/>
      <sheetName val="PATTERN_COSTS"/>
      <sheetName val="Прил. 1"/>
      <sheetName val="modLT"/>
      <sheetName val="Баз.ур. ОПР"/>
      <sheetName val="5_ЛЭП у.е"/>
      <sheetName val="6 _ПС у.е"/>
      <sheetName val="7_Свод УЕ "/>
      <sheetName val="ЭЗ"/>
      <sheetName val="ЭЗ ДПР c уч.421"/>
      <sheetName val="ЭЗ ДПР c уч.421 ДЕМО"/>
      <sheetName val="ЭЗ ДПР кор"/>
      <sheetName val="ЭЗ ДПР кор ДЕМО"/>
      <sheetName val="8_Расчет НВВ "/>
      <sheetName val="modLoadPEREDACHA"/>
      <sheetName val="9 Тариф"/>
      <sheetName val="11_Корректировка НВВ"/>
      <sheetName val="12_Сырье и материалы"/>
      <sheetName val="modMaterials"/>
      <sheetName val="ЭЭ"/>
      <sheetName val="modEe"/>
      <sheetName val="modTe"/>
      <sheetName val="ТЭ"/>
      <sheetName val="13_РПР Ремонт "/>
      <sheetName val="modRPR_Repair"/>
      <sheetName val="modESX_Repair"/>
      <sheetName val="modStaff"/>
      <sheetName val="modPpr"/>
      <sheetName val="16_ФОТ"/>
      <sheetName val="17_ППР"/>
      <sheetName val="Норматив численности работников"/>
      <sheetName val="modISU_F"/>
      <sheetName val="Замена ИСУ факт"/>
      <sheetName val="modISU_PL"/>
      <sheetName val="Замена ИСУ план"/>
      <sheetName val="tech"/>
      <sheetName val="18_ФСК"/>
      <sheetName val="19_Аренда ЭСХ"/>
      <sheetName val="modLEASING_ESX_FACT"/>
      <sheetName val="modRENT_OTHER_FACT"/>
      <sheetName val="modNPR"/>
      <sheetName val="25_Аренда прочее им."/>
      <sheetName val="23_Лизинг ЭСХ"/>
      <sheetName val="31_Прочие НПР "/>
      <sheetName val="32_Расчет амортизации"/>
      <sheetName val="35_Средняя стоимость ОС"/>
      <sheetName val="modTransportTax"/>
      <sheetName val="Трансп.налог"/>
      <sheetName val="Налог на прибыль"/>
      <sheetName val="36_Налог на имущество"/>
      <sheetName val="37_Факт потери"/>
      <sheetName val="modLosses"/>
      <sheetName val="modProceedsFactIncome"/>
      <sheetName val="modProceedsFact"/>
      <sheetName val="Структура ПО_факт"/>
      <sheetName val="Структура ПО_план"/>
      <sheetName val="38_товарная выручка (получение)"/>
      <sheetName val="38_товарная выручка (выплата)"/>
      <sheetName val="39_ФСК факт"/>
      <sheetName val="41_Бездоговор"/>
      <sheetName val="42_финансовые показатели"/>
      <sheetName val="modProfit"/>
      <sheetName val="modCredit"/>
      <sheetName val="modInstruction"/>
      <sheetName val="modSheetTitle"/>
      <sheetName val="modDocs"/>
      <sheetName val="45_НВВ РСК"/>
      <sheetName val="46_PEREDACHA.XX.FACT.EXPENSES"/>
      <sheetName val="47_PEREDACHA.M.ХХ Индекс"/>
      <sheetName val="modfrmReestr"/>
      <sheetName val="modReestr"/>
      <sheetName val="REESTR_MO"/>
      <sheetName val="REESTR_LOCATION"/>
      <sheetName val="REESTR_STREET"/>
      <sheetName val="REESTR_ORG"/>
      <sheetName val="Бухгалтерский баланс. Раздел А"/>
      <sheetName val="Бухгалтерский баланс. Раздел П"/>
      <sheetName val="Отчет о финансовых результатах"/>
      <sheetName val="Стоимость активов"/>
      <sheetName val="Оценка ликвидности"/>
      <sheetName val="Оценка фин. уст"/>
      <sheetName val="Оценка дел. активность"/>
      <sheetName val="Обоб. анализ"/>
      <sheetName val="Комментарии"/>
      <sheetName val="Проверка"/>
      <sheetName val="modCheck"/>
      <sheetName val="modfrmDocumentPicker"/>
      <sheetName val="modDocumentsAPI"/>
      <sheetName val="SELECTED_DOCS"/>
      <sheetName val="DOCS_DEPENDENCY"/>
      <sheetName val="modGetGeoBase"/>
      <sheetName val="modVLDProvGeneralProc"/>
      <sheetName val="modUpdTemplMain"/>
      <sheetName val="modfrmCheckUpdates"/>
      <sheetName val="modIHLCommandBar"/>
      <sheetName val="modGeneralProcedures"/>
      <sheetName val="modInfo"/>
      <sheetName val="modHLIcons"/>
      <sheetName val="modfrmDateChoose"/>
      <sheetName val="modfrmActivity"/>
      <sheetName val="modTech"/>
      <sheetName val="modfrmURL"/>
      <sheetName val="modImportCsv"/>
      <sheetName val="modEZ_DRP"/>
      <sheetName val="modFillRegData"/>
      <sheetName val="modSheetLog"/>
      <sheetName val="modFotNor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B3" t="str">
            <v>Версия 3.1.6</v>
          </cell>
        </row>
      </sheetData>
      <sheetData sheetId="8"/>
      <sheetData sheetId="9"/>
      <sheetData sheetId="10"/>
      <sheetData sheetId="11"/>
      <sheetData sheetId="12"/>
      <sheetData sheetId="13">
        <row r="11">
          <cell r="D11">
            <v>0</v>
          </cell>
        </row>
        <row r="16">
          <cell r="C16" t="str">
            <v>Алтайский край</v>
          </cell>
          <cell r="D16">
            <v>0</v>
          </cell>
        </row>
        <row r="17">
          <cell r="C17" t="str">
            <v>Архангельская область</v>
          </cell>
          <cell r="D17">
            <v>0</v>
          </cell>
        </row>
        <row r="18">
          <cell r="C18" t="str">
            <v>Волгоградская область</v>
          </cell>
          <cell r="D18">
            <v>0</v>
          </cell>
        </row>
        <row r="19">
          <cell r="C19" t="str">
            <v>Еврейская автономная область</v>
          </cell>
          <cell r="D19">
            <v>0</v>
          </cell>
        </row>
        <row r="20">
          <cell r="C20" t="str">
            <v>Кемеровская область</v>
          </cell>
          <cell r="D20">
            <v>1</v>
          </cell>
        </row>
        <row r="21">
          <cell r="C21" t="str">
            <v>Костромская область</v>
          </cell>
          <cell r="D21">
            <v>0</v>
          </cell>
        </row>
        <row r="22">
          <cell r="C22" t="str">
            <v>Красноярский край</v>
          </cell>
          <cell r="D22">
            <v>0</v>
          </cell>
        </row>
        <row r="23">
          <cell r="C23" t="str">
            <v>Ленинградская область</v>
          </cell>
          <cell r="D23">
            <v>0</v>
          </cell>
        </row>
        <row r="24">
          <cell r="C24" t="str">
            <v>Магаданская область</v>
          </cell>
          <cell r="D24">
            <v>0</v>
          </cell>
        </row>
        <row r="25">
          <cell r="C25" t="str">
            <v>Новосибирская область</v>
          </cell>
          <cell r="D25">
            <v>0</v>
          </cell>
        </row>
        <row r="26">
          <cell r="C26" t="str">
            <v>Пермский край</v>
          </cell>
          <cell r="D26">
            <v>0</v>
          </cell>
        </row>
        <row r="27">
          <cell r="C27" t="str">
            <v>Республика Алтай</v>
          </cell>
          <cell r="D27">
            <v>0</v>
          </cell>
        </row>
        <row r="28">
          <cell r="C28" t="str">
            <v>Республика Калмыкия</v>
          </cell>
          <cell r="D28">
            <v>0</v>
          </cell>
        </row>
        <row r="29">
          <cell r="C29" t="str">
            <v>Республика Карелия</v>
          </cell>
          <cell r="D29">
            <v>0</v>
          </cell>
        </row>
        <row r="30">
          <cell r="C30" t="str">
            <v>Республика Крым</v>
          </cell>
          <cell r="D30">
            <v>0</v>
          </cell>
        </row>
        <row r="31">
          <cell r="C31" t="str">
            <v>Республика Татарстан</v>
          </cell>
          <cell r="D31">
            <v>0</v>
          </cell>
        </row>
        <row r="32">
          <cell r="C32" t="str">
            <v>Республика Хакасия</v>
          </cell>
          <cell r="D32">
            <v>0</v>
          </cell>
        </row>
        <row r="33">
          <cell r="C33" t="str">
            <v>Самарская область</v>
          </cell>
          <cell r="D33">
            <v>0</v>
          </cell>
        </row>
        <row r="34">
          <cell r="C34" t="str">
            <v>Тверская область</v>
          </cell>
          <cell r="D34">
            <v>0</v>
          </cell>
        </row>
        <row r="35">
          <cell r="C35" t="str">
            <v>Томская область</v>
          </cell>
          <cell r="D35">
            <v>0</v>
          </cell>
        </row>
        <row r="36">
          <cell r="C36" t="str">
            <v>Ульяновская область</v>
          </cell>
          <cell r="D36">
            <v>1</v>
          </cell>
        </row>
        <row r="37">
          <cell r="C37" t="str">
            <v>Челябинская область</v>
          </cell>
          <cell r="D37">
            <v>0</v>
          </cell>
        </row>
        <row r="38">
          <cell r="C38" t="str">
            <v>Чувашская Республика</v>
          </cell>
          <cell r="D3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3">
          <cell r="O3" t="str">
            <v>аренда частной собственности</v>
          </cell>
          <cell r="Q3" t="str">
            <v>да</v>
          </cell>
          <cell r="R3" t="str">
            <v>Договор аренды</v>
          </cell>
          <cell r="T3" t="str">
            <v>«смешанного» котлообразования</v>
          </cell>
          <cell r="X3" t="str">
            <v>Местный бюджет</v>
          </cell>
        </row>
        <row r="4">
          <cell r="O4" t="str">
            <v>аренда муниципальной собственности</v>
          </cell>
          <cell r="Q4" t="str">
            <v>нет</v>
          </cell>
          <cell r="R4" t="str">
            <v>Договор субаренды</v>
          </cell>
          <cell r="T4" t="str">
            <v>«котла сверху»</v>
          </cell>
          <cell r="X4" t="str">
            <v>Заемные средства</v>
          </cell>
        </row>
        <row r="5">
          <cell r="Q5" t="str">
            <v>получен отказ в регистрации</v>
          </cell>
          <cell r="T5" t="str">
            <v>«котла снизу»</v>
          </cell>
          <cell r="X5" t="str">
            <v>Краевой бюджет</v>
          </cell>
        </row>
        <row r="6">
          <cell r="X6" t="str">
            <v>Безвозмездное получение</v>
          </cell>
        </row>
        <row r="7">
          <cell r="X7" t="str">
            <v>Cобственные средства</v>
          </cell>
        </row>
        <row r="8">
          <cell r="X8" t="str">
            <v>Прочее</v>
          </cell>
        </row>
        <row r="10">
          <cell r="O10" t="str">
            <v>да</v>
          </cell>
          <cell r="P10" t="str">
            <v>НДС облагается</v>
          </cell>
        </row>
        <row r="11">
          <cell r="O11" t="str">
            <v>нет</v>
          </cell>
          <cell r="P11" t="str">
            <v>НДС не облагается</v>
          </cell>
        </row>
        <row r="13">
          <cell r="E13" t="str">
            <v>да</v>
          </cell>
        </row>
        <row r="14">
          <cell r="E14" t="str">
            <v>нет</v>
          </cell>
        </row>
        <row r="17">
          <cell r="E17" t="str">
            <v>Январь</v>
          </cell>
        </row>
        <row r="18">
          <cell r="E18" t="str">
            <v>Февраль</v>
          </cell>
        </row>
        <row r="19">
          <cell r="E19" t="str">
            <v>Март</v>
          </cell>
        </row>
        <row r="20">
          <cell r="E20" t="str">
            <v>Апрель</v>
          </cell>
        </row>
        <row r="21">
          <cell r="E21" t="str">
            <v>Май</v>
          </cell>
          <cell r="N21" t="str">
            <v>ВН</v>
          </cell>
        </row>
        <row r="22">
          <cell r="E22" t="str">
            <v>Июнь</v>
          </cell>
          <cell r="N22" t="str">
            <v>СН1</v>
          </cell>
        </row>
        <row r="23">
          <cell r="E23" t="str">
            <v>Июль</v>
          </cell>
          <cell r="N23" t="str">
            <v>СН2</v>
          </cell>
        </row>
        <row r="24">
          <cell r="E24" t="str">
            <v>Август</v>
          </cell>
          <cell r="N24" t="str">
            <v>НН</v>
          </cell>
        </row>
        <row r="25">
          <cell r="E25" t="str">
            <v>Сентябрь</v>
          </cell>
          <cell r="N25" t="str">
            <v>нет</v>
          </cell>
        </row>
        <row r="26">
          <cell r="E26" t="str">
            <v>Октябрь</v>
          </cell>
        </row>
        <row r="27">
          <cell r="E27" t="str">
            <v>Ноябрь</v>
          </cell>
        </row>
        <row r="28">
          <cell r="E28" t="str">
            <v>Декабрь</v>
          </cell>
        </row>
        <row r="29">
          <cell r="N29" t="str">
            <v>КЛЭП</v>
          </cell>
        </row>
        <row r="30">
          <cell r="N30" t="str">
            <v>ВЛЭП</v>
          </cell>
        </row>
        <row r="31">
          <cell r="N31" t="str">
            <v>Подстанция</v>
          </cell>
        </row>
        <row r="32">
          <cell r="N32" t="str">
            <v>Прочее ЭСХ</v>
          </cell>
        </row>
        <row r="33">
          <cell r="N33" t="str">
            <v>Прочее не ЭСХ</v>
          </cell>
        </row>
        <row r="36">
          <cell r="N36" t="str">
            <v>собственные силы</v>
          </cell>
        </row>
        <row r="37">
          <cell r="N37" t="str">
            <v>договор подряда</v>
          </cell>
        </row>
        <row r="39">
          <cell r="K39" t="str">
            <v>Метод долгосрочной индексации НВВ (1-ый год ДПР)</v>
          </cell>
        </row>
        <row r="40">
          <cell r="K40" t="str">
            <v xml:space="preserve">Метод экономически обоснованных расходов (затрат) </v>
          </cell>
          <cell r="N40" t="str">
            <v>Передача ЭЭ</v>
          </cell>
        </row>
        <row r="41">
          <cell r="K41" t="str">
            <v>Метод долгосрочной индексации НВВ (корректировка)</v>
          </cell>
          <cell r="N41" t="str">
            <v>Другое</v>
          </cell>
        </row>
        <row r="51">
          <cell r="F51" t="str">
            <v>Собственность</v>
          </cell>
          <cell r="G51" t="str">
            <v xml:space="preserve">кадастровая стоимость </v>
          </cell>
        </row>
        <row r="52">
          <cell r="F52" t="str">
            <v>Хозяйственное ведение</v>
          </cell>
          <cell r="G52" t="str">
            <v>остаточная стоимость</v>
          </cell>
          <cell r="K52" t="str">
            <v>Первичная подача тарифного предложения к 1 мая</v>
          </cell>
        </row>
        <row r="53">
          <cell r="F53" t="str">
            <v>Оперативное управление</v>
          </cell>
          <cell r="K53" t="str">
            <v>Уточненное (скорректированное) предложение</v>
          </cell>
        </row>
        <row r="54">
          <cell r="F54" t="str">
            <v>Концессионное соглашение</v>
          </cell>
        </row>
        <row r="55">
          <cell r="F55" t="str">
            <v>Доверительное управление имуществом</v>
          </cell>
        </row>
        <row r="56">
          <cell r="F56" t="str">
            <v>Возмездное оказание услуг</v>
          </cell>
        </row>
      </sheetData>
      <sheetData sheetId="25">
        <row r="5">
          <cell r="E5" t="str">
            <v>Ульяновская область</v>
          </cell>
        </row>
        <row r="7">
          <cell r="E7" t="str">
            <v>Версия организации</v>
          </cell>
        </row>
        <row r="9">
          <cell r="E9" t="str">
            <v>ООО "Инза Сервис"</v>
          </cell>
        </row>
        <row r="11">
          <cell r="E11" t="str">
            <v>Общества с ограниченной ответственностью</v>
          </cell>
        </row>
        <row r="13">
          <cell r="E13" t="str">
            <v>7306006330</v>
          </cell>
        </row>
        <row r="14">
          <cell r="E14" t="str">
            <v>730601001</v>
          </cell>
        </row>
        <row r="17">
          <cell r="E17" t="str">
            <v>Метод долгосрочной индексации НВВ (корректировка)</v>
          </cell>
        </row>
        <row r="21">
          <cell r="E21">
            <v>2020</v>
          </cell>
        </row>
        <row r="23">
          <cell r="E23" t="str">
            <v>5</v>
          </cell>
        </row>
        <row r="25">
          <cell r="E25">
            <v>2023</v>
          </cell>
        </row>
        <row r="27">
          <cell r="E27" t="str">
            <v>2020-2024</v>
          </cell>
        </row>
        <row r="30">
          <cell r="E30" t="str">
            <v>Передача ЭЭ</v>
          </cell>
        </row>
        <row r="33">
          <cell r="E33" t="str">
            <v>НДС облагается</v>
          </cell>
        </row>
        <row r="35">
          <cell r="E35" t="str">
            <v>ПАО "МРСК Волги"-филиал "Ульяновские  распределительные сети"</v>
          </cell>
        </row>
        <row r="37">
          <cell r="E37" t="str">
            <v>6450925977</v>
          </cell>
        </row>
        <row r="38">
          <cell r="E38" t="str">
            <v>732702001</v>
          </cell>
        </row>
        <row r="56">
          <cell r="E56" t="str">
            <v>433030 г.Инза ,ул.Транспортная ,7</v>
          </cell>
        </row>
        <row r="57">
          <cell r="E57" t="str">
            <v>432032 г.Ульяновск ул.Полбина 65А</v>
          </cell>
        </row>
        <row r="60">
          <cell r="E60" t="str">
            <v>Павлов Юрий Михайлович</v>
          </cell>
        </row>
        <row r="62">
          <cell r="E62" t="str">
            <v>8(8422)67-49-95</v>
          </cell>
        </row>
        <row r="72">
          <cell r="E72" t="str">
            <v>inzaservis73@yandex.ru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5">
          <cell r="U15">
            <v>40.116999999999997</v>
          </cell>
        </row>
      </sheetData>
      <sheetData sheetId="35">
        <row r="15">
          <cell r="U15">
            <v>5.5718069999999997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7">
          <cell r="U17">
            <v>0</v>
          </cell>
          <cell r="V17">
            <v>0</v>
          </cell>
          <cell r="Y17">
            <v>0</v>
          </cell>
          <cell r="Z17">
            <v>0</v>
          </cell>
          <cell r="AC17">
            <v>0</v>
          </cell>
          <cell r="AD17">
            <v>0</v>
          </cell>
        </row>
        <row r="18">
          <cell r="U18">
            <v>0</v>
          </cell>
          <cell r="V18">
            <v>0</v>
          </cell>
          <cell r="Y18">
            <v>0</v>
          </cell>
          <cell r="Z18">
            <v>0</v>
          </cell>
          <cell r="AC18">
            <v>0</v>
          </cell>
          <cell r="AD18">
            <v>0</v>
          </cell>
        </row>
        <row r="19">
          <cell r="U19">
            <v>0</v>
          </cell>
          <cell r="V19">
            <v>0</v>
          </cell>
          <cell r="Y19">
            <v>0</v>
          </cell>
          <cell r="Z19">
            <v>0</v>
          </cell>
          <cell r="AC19">
            <v>0</v>
          </cell>
          <cell r="AD19">
            <v>0</v>
          </cell>
        </row>
        <row r="20">
          <cell r="U20">
            <v>0</v>
          </cell>
          <cell r="V20">
            <v>0</v>
          </cell>
          <cell r="Y20">
            <v>0</v>
          </cell>
          <cell r="Z20">
            <v>0</v>
          </cell>
          <cell r="AC20">
            <v>0</v>
          </cell>
          <cell r="AD20">
            <v>0</v>
          </cell>
        </row>
        <row r="21">
          <cell r="U21">
            <v>0</v>
          </cell>
          <cell r="V21">
            <v>0</v>
          </cell>
          <cell r="Y21">
            <v>0</v>
          </cell>
          <cell r="Z21">
            <v>0</v>
          </cell>
          <cell r="AC21">
            <v>0</v>
          </cell>
          <cell r="AD21">
            <v>0</v>
          </cell>
        </row>
        <row r="22">
          <cell r="U22">
            <v>0</v>
          </cell>
          <cell r="V22">
            <v>0</v>
          </cell>
          <cell r="Y22">
            <v>0</v>
          </cell>
          <cell r="Z22">
            <v>0</v>
          </cell>
          <cell r="AC22">
            <v>0</v>
          </cell>
          <cell r="AD22">
            <v>0</v>
          </cell>
        </row>
        <row r="23">
          <cell r="U23">
            <v>0</v>
          </cell>
          <cell r="V23">
            <v>0</v>
          </cell>
          <cell r="Y23">
            <v>0</v>
          </cell>
          <cell r="Z23">
            <v>0</v>
          </cell>
          <cell r="AC23">
            <v>0</v>
          </cell>
          <cell r="AD23">
            <v>0</v>
          </cell>
        </row>
        <row r="24">
          <cell r="U24">
            <v>0</v>
          </cell>
          <cell r="V24">
            <v>0</v>
          </cell>
          <cell r="Y24">
            <v>0</v>
          </cell>
          <cell r="Z24">
            <v>0</v>
          </cell>
          <cell r="AC24">
            <v>0</v>
          </cell>
          <cell r="AD24">
            <v>0</v>
          </cell>
        </row>
        <row r="25">
          <cell r="U25">
            <v>0</v>
          </cell>
          <cell r="V25">
            <v>0</v>
          </cell>
          <cell r="Y25">
            <v>0</v>
          </cell>
          <cell r="Z25">
            <v>0</v>
          </cell>
          <cell r="AC25">
            <v>0</v>
          </cell>
          <cell r="AD25">
            <v>0</v>
          </cell>
        </row>
        <row r="26">
          <cell r="U26">
            <v>0</v>
          </cell>
          <cell r="V26">
            <v>0</v>
          </cell>
          <cell r="Y26">
            <v>0</v>
          </cell>
          <cell r="Z26">
            <v>0</v>
          </cell>
          <cell r="AC26">
            <v>0</v>
          </cell>
          <cell r="AD26">
            <v>0</v>
          </cell>
        </row>
        <row r="27">
          <cell r="U27">
            <v>0</v>
          </cell>
          <cell r="V27">
            <v>0</v>
          </cell>
          <cell r="Y27">
            <v>0</v>
          </cell>
          <cell r="Z27">
            <v>0</v>
          </cell>
          <cell r="AC27">
            <v>0</v>
          </cell>
          <cell r="AD27">
            <v>0</v>
          </cell>
        </row>
        <row r="28">
          <cell r="U28">
            <v>0</v>
          </cell>
          <cell r="V28">
            <v>0</v>
          </cell>
          <cell r="Y28">
            <v>0</v>
          </cell>
          <cell r="Z28">
            <v>0</v>
          </cell>
          <cell r="AC28">
            <v>0</v>
          </cell>
          <cell r="AD28">
            <v>0</v>
          </cell>
        </row>
        <row r="29">
          <cell r="U29">
            <v>0</v>
          </cell>
          <cell r="V29">
            <v>0</v>
          </cell>
          <cell r="Y29">
            <v>0</v>
          </cell>
          <cell r="Z29">
            <v>0</v>
          </cell>
          <cell r="AC29">
            <v>0</v>
          </cell>
          <cell r="AD29">
            <v>0</v>
          </cell>
        </row>
        <row r="30">
          <cell r="U30">
            <v>0</v>
          </cell>
          <cell r="V30">
            <v>0</v>
          </cell>
          <cell r="Y30">
            <v>0</v>
          </cell>
          <cell r="Z30">
            <v>0</v>
          </cell>
          <cell r="AC30">
            <v>0</v>
          </cell>
          <cell r="AD30">
            <v>0</v>
          </cell>
        </row>
        <row r="31">
          <cell r="U31">
            <v>0</v>
          </cell>
          <cell r="V31">
            <v>0</v>
          </cell>
          <cell r="Y31">
            <v>0</v>
          </cell>
          <cell r="Z31">
            <v>0</v>
          </cell>
          <cell r="AC31">
            <v>0</v>
          </cell>
          <cell r="AD31">
            <v>0</v>
          </cell>
        </row>
        <row r="32">
          <cell r="U32">
            <v>0</v>
          </cell>
          <cell r="V32">
            <v>0</v>
          </cell>
          <cell r="Y32">
            <v>0</v>
          </cell>
          <cell r="Z32">
            <v>0</v>
          </cell>
          <cell r="AC32">
            <v>0</v>
          </cell>
          <cell r="AD32">
            <v>0</v>
          </cell>
        </row>
        <row r="33">
          <cell r="U33">
            <v>0</v>
          </cell>
          <cell r="V33">
            <v>0</v>
          </cell>
          <cell r="Y33">
            <v>0</v>
          </cell>
          <cell r="Z33">
            <v>0</v>
          </cell>
          <cell r="AC33">
            <v>0</v>
          </cell>
          <cell r="AD33">
            <v>0</v>
          </cell>
        </row>
        <row r="34">
          <cell r="U34">
            <v>8.0030000000000001</v>
          </cell>
          <cell r="V34">
            <v>12.8048</v>
          </cell>
          <cell r="Y34">
            <v>0</v>
          </cell>
          <cell r="Z34">
            <v>0</v>
          </cell>
          <cell r="AC34">
            <v>0</v>
          </cell>
          <cell r="AD34">
            <v>0</v>
          </cell>
        </row>
        <row r="35">
          <cell r="U35">
            <v>0</v>
          </cell>
          <cell r="V35">
            <v>0</v>
          </cell>
          <cell r="Y35">
            <v>0</v>
          </cell>
          <cell r="Z35">
            <v>0</v>
          </cell>
          <cell r="AC35">
            <v>0</v>
          </cell>
          <cell r="AD35">
            <v>0</v>
          </cell>
        </row>
        <row r="36">
          <cell r="U36">
            <v>0</v>
          </cell>
          <cell r="V36">
            <v>0</v>
          </cell>
          <cell r="Y36">
            <v>0</v>
          </cell>
          <cell r="Z36">
            <v>0</v>
          </cell>
          <cell r="AC36">
            <v>0</v>
          </cell>
          <cell r="AD36">
            <v>0</v>
          </cell>
        </row>
        <row r="37">
          <cell r="U37">
            <v>8.0030000000000001</v>
          </cell>
          <cell r="V37">
            <v>12.8048</v>
          </cell>
          <cell r="Y37">
            <v>0</v>
          </cell>
          <cell r="Z37">
            <v>0</v>
          </cell>
          <cell r="AC37">
            <v>0</v>
          </cell>
          <cell r="AD37">
            <v>0</v>
          </cell>
        </row>
        <row r="38">
          <cell r="U38">
            <v>0</v>
          </cell>
          <cell r="V38">
            <v>0</v>
          </cell>
          <cell r="Y38">
            <v>0</v>
          </cell>
          <cell r="Z38">
            <v>0</v>
          </cell>
          <cell r="AC38">
            <v>0</v>
          </cell>
          <cell r="AD38">
            <v>0</v>
          </cell>
        </row>
        <row r="39">
          <cell r="U39">
            <v>0</v>
          </cell>
          <cell r="V39">
            <v>0</v>
          </cell>
          <cell r="Y39">
            <v>0</v>
          </cell>
          <cell r="Z39">
            <v>0</v>
          </cell>
          <cell r="AC39">
            <v>0</v>
          </cell>
          <cell r="AD39">
            <v>0</v>
          </cell>
        </row>
        <row r="40">
          <cell r="U40">
            <v>0</v>
          </cell>
          <cell r="V40">
            <v>0</v>
          </cell>
          <cell r="Y40">
            <v>0</v>
          </cell>
          <cell r="Z40">
            <v>0</v>
          </cell>
          <cell r="AC40">
            <v>0</v>
          </cell>
          <cell r="AD40">
            <v>0</v>
          </cell>
        </row>
        <row r="41">
          <cell r="U41">
            <v>0</v>
          </cell>
          <cell r="V41">
            <v>0</v>
          </cell>
          <cell r="Y41">
            <v>0</v>
          </cell>
          <cell r="Z41">
            <v>0</v>
          </cell>
          <cell r="AC41">
            <v>0</v>
          </cell>
          <cell r="AD41">
            <v>0</v>
          </cell>
        </row>
        <row r="42">
          <cell r="U42">
            <v>0</v>
          </cell>
          <cell r="V42">
            <v>0</v>
          </cell>
          <cell r="Y42">
            <v>0</v>
          </cell>
          <cell r="Z42">
            <v>0</v>
          </cell>
          <cell r="AC42">
            <v>0</v>
          </cell>
          <cell r="AD42">
            <v>0</v>
          </cell>
        </row>
        <row r="43">
          <cell r="U43">
            <v>0</v>
          </cell>
          <cell r="V43">
            <v>0</v>
          </cell>
          <cell r="Y43">
            <v>0</v>
          </cell>
          <cell r="Z43">
            <v>0</v>
          </cell>
          <cell r="AC43">
            <v>0</v>
          </cell>
          <cell r="AD43">
            <v>0</v>
          </cell>
        </row>
        <row r="44">
          <cell r="U44">
            <v>0</v>
          </cell>
          <cell r="V44">
            <v>0</v>
          </cell>
          <cell r="Y44">
            <v>0</v>
          </cell>
          <cell r="Z44">
            <v>0</v>
          </cell>
          <cell r="AC44">
            <v>0</v>
          </cell>
          <cell r="AD44">
            <v>0</v>
          </cell>
        </row>
        <row r="45">
          <cell r="U45">
            <v>55.393000000000001</v>
          </cell>
          <cell r="V45">
            <v>60.932300000000005</v>
          </cell>
          <cell r="Y45">
            <v>52.841999999999999</v>
          </cell>
          <cell r="Z45">
            <v>58.126199999999997</v>
          </cell>
          <cell r="AC45">
            <v>54.945</v>
          </cell>
          <cell r="AD45">
            <v>60.439499999999995</v>
          </cell>
        </row>
        <row r="46">
          <cell r="U46">
            <v>0</v>
          </cell>
          <cell r="V46">
            <v>0</v>
          </cell>
          <cell r="Y46">
            <v>0</v>
          </cell>
          <cell r="Z46">
            <v>0</v>
          </cell>
          <cell r="AC46">
            <v>0</v>
          </cell>
          <cell r="AD46">
            <v>0</v>
          </cell>
        </row>
        <row r="47">
          <cell r="U47">
            <v>0</v>
          </cell>
          <cell r="Y47">
            <v>0</v>
          </cell>
          <cell r="AC47">
            <v>0</v>
          </cell>
        </row>
        <row r="48">
          <cell r="U48">
            <v>22.248000000000001</v>
          </cell>
          <cell r="V48">
            <v>77.867999999999995</v>
          </cell>
          <cell r="Y48">
            <v>29.378</v>
          </cell>
          <cell r="Z48">
            <v>102.82299999999999</v>
          </cell>
          <cell r="AC48">
            <v>29.908000000000001</v>
          </cell>
          <cell r="AD48">
            <v>104.67800000000001</v>
          </cell>
        </row>
        <row r="49">
          <cell r="U49">
            <v>0</v>
          </cell>
          <cell r="V49">
            <v>0</v>
          </cell>
          <cell r="Y49">
            <v>0</v>
          </cell>
          <cell r="Z49">
            <v>0</v>
          </cell>
          <cell r="AC49">
            <v>0</v>
          </cell>
          <cell r="AD49">
            <v>0</v>
          </cell>
        </row>
        <row r="50">
          <cell r="U50">
            <v>77.641000000000005</v>
          </cell>
          <cell r="V50">
            <v>138.80029999999999</v>
          </cell>
          <cell r="Y50">
            <v>82.22</v>
          </cell>
          <cell r="Z50">
            <v>160.94919999999999</v>
          </cell>
          <cell r="AC50">
            <v>84.853000000000009</v>
          </cell>
          <cell r="AD50">
            <v>165.11750000000001</v>
          </cell>
        </row>
        <row r="51">
          <cell r="U51">
            <v>0</v>
          </cell>
          <cell r="V51">
            <v>0</v>
          </cell>
          <cell r="Y51">
            <v>5.3</v>
          </cell>
          <cell r="Z51">
            <v>13.78</v>
          </cell>
          <cell r="AC51">
            <v>5.3</v>
          </cell>
          <cell r="AD51">
            <v>13.78</v>
          </cell>
        </row>
        <row r="52">
          <cell r="U52">
            <v>7.2649999999999997</v>
          </cell>
          <cell r="V52">
            <v>15.982999999999999</v>
          </cell>
          <cell r="Y52">
            <v>7.58</v>
          </cell>
          <cell r="Z52">
            <v>16.675999999999998</v>
          </cell>
          <cell r="AC52">
            <v>7.58</v>
          </cell>
          <cell r="AD52">
            <v>16.675999999999998</v>
          </cell>
        </row>
        <row r="53">
          <cell r="U53">
            <v>37.094999999999999</v>
          </cell>
          <cell r="V53">
            <v>55.642499999999998</v>
          </cell>
          <cell r="Y53">
            <v>34.801000000000002</v>
          </cell>
          <cell r="Z53">
            <v>52.201500000000003</v>
          </cell>
          <cell r="AC53">
            <v>50.796500000000002</v>
          </cell>
          <cell r="AD53">
            <v>76.194749999999999</v>
          </cell>
        </row>
        <row r="54">
          <cell r="U54">
            <v>17.957000000000001</v>
          </cell>
          <cell r="V54">
            <v>48.483900000000006</v>
          </cell>
          <cell r="Y54">
            <v>17.957000000000001</v>
          </cell>
          <cell r="Z54">
            <v>48.483900000000006</v>
          </cell>
          <cell r="AC54">
            <v>18.055</v>
          </cell>
          <cell r="AD54">
            <v>48.748500000000007</v>
          </cell>
        </row>
        <row r="55">
          <cell r="U55">
            <v>62.317</v>
          </cell>
          <cell r="V55">
            <v>120.10940000000001</v>
          </cell>
          <cell r="Y55">
            <v>65.638000000000005</v>
          </cell>
          <cell r="Z55">
            <v>131.1414</v>
          </cell>
          <cell r="AC55">
            <v>81.731500000000011</v>
          </cell>
          <cell r="AD55">
            <v>155.39924999999999</v>
          </cell>
        </row>
        <row r="56">
          <cell r="U56">
            <v>8.0030000000000001</v>
          </cell>
          <cell r="V56">
            <v>12.8048</v>
          </cell>
          <cell r="Y56">
            <v>0</v>
          </cell>
          <cell r="Z56">
            <v>0</v>
          </cell>
          <cell r="AC56">
            <v>0</v>
          </cell>
          <cell r="AD56">
            <v>0</v>
          </cell>
        </row>
        <row r="57">
          <cell r="U57">
            <v>0</v>
          </cell>
          <cell r="V57">
            <v>0</v>
          </cell>
          <cell r="Y57">
            <v>0</v>
          </cell>
          <cell r="Z57">
            <v>0</v>
          </cell>
          <cell r="AC57">
            <v>0</v>
          </cell>
          <cell r="AD57">
            <v>0</v>
          </cell>
        </row>
        <row r="58">
          <cell r="U58">
            <v>77.641000000000005</v>
          </cell>
          <cell r="V58">
            <v>138.80029999999999</v>
          </cell>
          <cell r="Y58">
            <v>82.22</v>
          </cell>
          <cell r="Z58">
            <v>160.94919999999999</v>
          </cell>
          <cell r="AC58">
            <v>84.853000000000009</v>
          </cell>
          <cell r="AD58">
            <v>165.11750000000001</v>
          </cell>
        </row>
        <row r="59">
          <cell r="U59">
            <v>62.317</v>
          </cell>
          <cell r="V59">
            <v>120.10940000000001</v>
          </cell>
          <cell r="Y59">
            <v>65.638000000000005</v>
          </cell>
          <cell r="Z59">
            <v>131.1414</v>
          </cell>
          <cell r="AC59">
            <v>81.731500000000011</v>
          </cell>
          <cell r="AD59">
            <v>155.39924999999999</v>
          </cell>
        </row>
        <row r="60">
          <cell r="U60">
            <v>147.96100000000001</v>
          </cell>
          <cell r="V60">
            <v>271.71449999999999</v>
          </cell>
          <cell r="AC60">
            <v>166.58450000000002</v>
          </cell>
          <cell r="AD60">
            <v>320.51675</v>
          </cell>
        </row>
      </sheetData>
      <sheetData sheetId="43">
        <row r="17">
          <cell r="S17">
            <v>0</v>
          </cell>
          <cell r="T17">
            <v>0</v>
          </cell>
          <cell r="W17">
            <v>0</v>
          </cell>
          <cell r="X17">
            <v>0</v>
          </cell>
          <cell r="AA17">
            <v>0</v>
          </cell>
          <cell r="AB17">
            <v>0</v>
          </cell>
        </row>
        <row r="18">
          <cell r="S18">
            <v>0</v>
          </cell>
          <cell r="T18">
            <v>0</v>
          </cell>
          <cell r="W18">
            <v>0</v>
          </cell>
          <cell r="X18">
            <v>0</v>
          </cell>
          <cell r="AA18">
            <v>0</v>
          </cell>
          <cell r="AB18">
            <v>0</v>
          </cell>
        </row>
        <row r="19">
          <cell r="S19">
            <v>0</v>
          </cell>
          <cell r="T19">
            <v>0</v>
          </cell>
          <cell r="W19">
            <v>0</v>
          </cell>
          <cell r="X19">
            <v>0</v>
          </cell>
          <cell r="AA19">
            <v>0</v>
          </cell>
          <cell r="AB19">
            <v>0</v>
          </cell>
        </row>
        <row r="20">
          <cell r="S20">
            <v>0</v>
          </cell>
          <cell r="T20">
            <v>0</v>
          </cell>
          <cell r="W20">
            <v>0</v>
          </cell>
          <cell r="X20">
            <v>0</v>
          </cell>
          <cell r="AA20">
            <v>0</v>
          </cell>
          <cell r="AB20">
            <v>0</v>
          </cell>
        </row>
        <row r="21">
          <cell r="S21">
            <v>0</v>
          </cell>
          <cell r="T21">
            <v>0</v>
          </cell>
          <cell r="W21">
            <v>0</v>
          </cell>
          <cell r="X21">
            <v>0</v>
          </cell>
          <cell r="AA21">
            <v>0</v>
          </cell>
          <cell r="AB21">
            <v>0</v>
          </cell>
        </row>
        <row r="22">
          <cell r="S22">
            <v>0</v>
          </cell>
          <cell r="T22">
            <v>0</v>
          </cell>
          <cell r="W22">
            <v>0</v>
          </cell>
          <cell r="X22">
            <v>0</v>
          </cell>
          <cell r="AA22">
            <v>0</v>
          </cell>
          <cell r="AB22">
            <v>0</v>
          </cell>
        </row>
        <row r="23">
          <cell r="S23">
            <v>0</v>
          </cell>
          <cell r="T23">
            <v>0</v>
          </cell>
          <cell r="W23">
            <v>0</v>
          </cell>
          <cell r="X23">
            <v>0</v>
          </cell>
          <cell r="AA23">
            <v>0</v>
          </cell>
          <cell r="AB23">
            <v>0</v>
          </cell>
        </row>
        <row r="24">
          <cell r="S24">
            <v>0</v>
          </cell>
          <cell r="T24">
            <v>0</v>
          </cell>
          <cell r="W24">
            <v>0</v>
          </cell>
          <cell r="X24">
            <v>0</v>
          </cell>
          <cell r="AA24">
            <v>0</v>
          </cell>
          <cell r="AB24">
            <v>0</v>
          </cell>
        </row>
        <row r="25">
          <cell r="S25">
            <v>0</v>
          </cell>
          <cell r="T25">
            <v>0</v>
          </cell>
          <cell r="W25">
            <v>0</v>
          </cell>
          <cell r="X25">
            <v>0</v>
          </cell>
          <cell r="AA25">
            <v>0</v>
          </cell>
          <cell r="AB25">
            <v>0</v>
          </cell>
        </row>
        <row r="26">
          <cell r="S26">
            <v>0</v>
          </cell>
          <cell r="T26">
            <v>0</v>
          </cell>
          <cell r="W26">
            <v>0</v>
          </cell>
          <cell r="X26">
            <v>0</v>
          </cell>
          <cell r="AA26">
            <v>0</v>
          </cell>
          <cell r="AB26">
            <v>0</v>
          </cell>
        </row>
        <row r="27">
          <cell r="S27">
            <v>0</v>
          </cell>
          <cell r="T27">
            <v>0</v>
          </cell>
          <cell r="W27">
            <v>0</v>
          </cell>
          <cell r="X27">
            <v>0</v>
          </cell>
          <cell r="AA27">
            <v>0</v>
          </cell>
          <cell r="AB27">
            <v>0</v>
          </cell>
        </row>
        <row r="28">
          <cell r="S28">
            <v>0</v>
          </cell>
          <cell r="T28">
            <v>0</v>
          </cell>
          <cell r="W28">
            <v>0</v>
          </cell>
          <cell r="X28">
            <v>0</v>
          </cell>
          <cell r="AA28">
            <v>0</v>
          </cell>
          <cell r="AB28">
            <v>0</v>
          </cell>
        </row>
        <row r="29">
          <cell r="S29">
            <v>0</v>
          </cell>
          <cell r="T29">
            <v>0</v>
          </cell>
          <cell r="W29">
            <v>0</v>
          </cell>
          <cell r="X29">
            <v>0</v>
          </cell>
          <cell r="AA29">
            <v>0</v>
          </cell>
          <cell r="AB29">
            <v>0</v>
          </cell>
        </row>
        <row r="30">
          <cell r="S30">
            <v>0</v>
          </cell>
          <cell r="T30">
            <v>0</v>
          </cell>
          <cell r="W30">
            <v>0</v>
          </cell>
          <cell r="X30">
            <v>0</v>
          </cell>
          <cell r="AA30">
            <v>0</v>
          </cell>
          <cell r="AB30">
            <v>0</v>
          </cell>
        </row>
        <row r="31">
          <cell r="S31">
            <v>266</v>
          </cell>
          <cell r="T31">
            <v>266</v>
          </cell>
          <cell r="W31">
            <v>258</v>
          </cell>
          <cell r="X31">
            <v>258</v>
          </cell>
          <cell r="AA31">
            <v>306</v>
          </cell>
          <cell r="AB31">
            <v>306</v>
          </cell>
        </row>
        <row r="32">
          <cell r="S32">
            <v>0</v>
          </cell>
          <cell r="T32">
            <v>0</v>
          </cell>
          <cell r="W32">
            <v>0</v>
          </cell>
          <cell r="X32">
            <v>0</v>
          </cell>
          <cell r="AA32">
            <v>0</v>
          </cell>
          <cell r="AB32">
            <v>0</v>
          </cell>
        </row>
        <row r="33">
          <cell r="S33">
            <v>0</v>
          </cell>
          <cell r="T33">
            <v>0</v>
          </cell>
          <cell r="W33">
            <v>0</v>
          </cell>
          <cell r="X33">
            <v>0</v>
          </cell>
          <cell r="AA33">
            <v>0</v>
          </cell>
          <cell r="AB33">
            <v>0</v>
          </cell>
        </row>
        <row r="34"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</row>
        <row r="35">
          <cell r="S35">
            <v>0</v>
          </cell>
          <cell r="T35">
            <v>0</v>
          </cell>
          <cell r="W35">
            <v>0</v>
          </cell>
          <cell r="X35">
            <v>0</v>
          </cell>
          <cell r="AA35">
            <v>0</v>
          </cell>
          <cell r="AB35">
            <v>0</v>
          </cell>
        </row>
        <row r="36">
          <cell r="S36">
            <v>0</v>
          </cell>
          <cell r="T36">
            <v>0</v>
          </cell>
          <cell r="W36">
            <v>0</v>
          </cell>
          <cell r="X36">
            <v>0</v>
          </cell>
          <cell r="AA36">
            <v>0</v>
          </cell>
          <cell r="AB36">
            <v>0</v>
          </cell>
        </row>
        <row r="37">
          <cell r="S37">
            <v>0</v>
          </cell>
          <cell r="T37">
            <v>0</v>
          </cell>
          <cell r="W37">
            <v>0</v>
          </cell>
          <cell r="X37">
            <v>0</v>
          </cell>
          <cell r="AA37">
            <v>0</v>
          </cell>
          <cell r="AB37">
            <v>0</v>
          </cell>
        </row>
        <row r="38"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</row>
        <row r="39"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</row>
        <row r="40">
          <cell r="S40">
            <v>0</v>
          </cell>
          <cell r="T40">
            <v>0</v>
          </cell>
          <cell r="W40">
            <v>0</v>
          </cell>
          <cell r="X40">
            <v>0</v>
          </cell>
          <cell r="AA40">
            <v>0</v>
          </cell>
          <cell r="AB40">
            <v>0</v>
          </cell>
        </row>
        <row r="41">
          <cell r="S41">
            <v>0</v>
          </cell>
          <cell r="T41">
            <v>0</v>
          </cell>
          <cell r="W41">
            <v>0</v>
          </cell>
          <cell r="X41">
            <v>0</v>
          </cell>
          <cell r="AA41">
            <v>0</v>
          </cell>
          <cell r="AB41">
            <v>0</v>
          </cell>
        </row>
        <row r="42">
          <cell r="S42">
            <v>0</v>
          </cell>
          <cell r="T42">
            <v>0</v>
          </cell>
          <cell r="W42">
            <v>0</v>
          </cell>
          <cell r="X42">
            <v>0</v>
          </cell>
          <cell r="AA42">
            <v>0</v>
          </cell>
          <cell r="AB42">
            <v>0</v>
          </cell>
        </row>
        <row r="43">
          <cell r="S43">
            <v>1</v>
          </cell>
          <cell r="T43">
            <v>3.1</v>
          </cell>
          <cell r="W43">
            <v>5</v>
          </cell>
          <cell r="X43">
            <v>15.5</v>
          </cell>
          <cell r="AA43">
            <v>1</v>
          </cell>
          <cell r="AB43">
            <v>3.1</v>
          </cell>
        </row>
        <row r="44">
          <cell r="S44">
            <v>0</v>
          </cell>
          <cell r="T44">
            <v>0</v>
          </cell>
          <cell r="W44">
            <v>0</v>
          </cell>
          <cell r="X44">
            <v>0</v>
          </cell>
          <cell r="AA44">
            <v>0</v>
          </cell>
          <cell r="AB44">
            <v>0</v>
          </cell>
        </row>
        <row r="45">
          <cell r="S45">
            <v>0</v>
          </cell>
          <cell r="T45">
            <v>0</v>
          </cell>
          <cell r="W45">
            <v>0</v>
          </cell>
          <cell r="X45">
            <v>0</v>
          </cell>
          <cell r="AA45">
            <v>0</v>
          </cell>
          <cell r="AB45">
            <v>0</v>
          </cell>
        </row>
        <row r="46">
          <cell r="S46">
            <v>0</v>
          </cell>
          <cell r="T46">
            <v>0</v>
          </cell>
          <cell r="W46">
            <v>0</v>
          </cell>
          <cell r="X46">
            <v>0</v>
          </cell>
          <cell r="AA46">
            <v>0</v>
          </cell>
          <cell r="AB46">
            <v>0</v>
          </cell>
        </row>
        <row r="47"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</row>
        <row r="48"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</row>
        <row r="49">
          <cell r="S49">
            <v>682</v>
          </cell>
          <cell r="T49">
            <v>1568.6</v>
          </cell>
          <cell r="W49">
            <v>678</v>
          </cell>
          <cell r="X49">
            <v>1559.3999999999999</v>
          </cell>
          <cell r="AA49">
            <v>767</v>
          </cell>
          <cell r="AB49">
            <v>1764.1</v>
          </cell>
        </row>
        <row r="50"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</row>
        <row r="51"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</row>
        <row r="52">
          <cell r="S52">
            <v>0</v>
          </cell>
          <cell r="T52">
            <v>0</v>
          </cell>
          <cell r="W52">
            <v>0</v>
          </cell>
          <cell r="X52">
            <v>0</v>
          </cell>
          <cell r="AA52">
            <v>0</v>
          </cell>
          <cell r="AB52">
            <v>0</v>
          </cell>
        </row>
        <row r="53">
          <cell r="S53">
            <v>0</v>
          </cell>
          <cell r="T53">
            <v>0</v>
          </cell>
          <cell r="W53">
            <v>0</v>
          </cell>
          <cell r="X53">
            <v>0</v>
          </cell>
          <cell r="AA53">
            <v>0</v>
          </cell>
          <cell r="AB53">
            <v>0</v>
          </cell>
        </row>
        <row r="54"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</row>
        <row r="55">
          <cell r="S55">
            <v>55</v>
          </cell>
          <cell r="T55">
            <v>137.5</v>
          </cell>
          <cell r="W55">
            <v>56</v>
          </cell>
          <cell r="X55">
            <v>140</v>
          </cell>
          <cell r="AA55">
            <v>61</v>
          </cell>
          <cell r="AB55">
            <v>152.5</v>
          </cell>
        </row>
        <row r="56">
          <cell r="S56">
            <v>149</v>
          </cell>
          <cell r="T56">
            <v>342.7</v>
          </cell>
          <cell r="W56">
            <v>133</v>
          </cell>
          <cell r="X56">
            <v>305.89999999999998</v>
          </cell>
          <cell r="AA56">
            <v>172</v>
          </cell>
          <cell r="AB56">
            <v>395.59999999999997</v>
          </cell>
        </row>
        <row r="57">
          <cell r="S57">
            <v>31</v>
          </cell>
          <cell r="T57">
            <v>93</v>
          </cell>
          <cell r="W57">
            <v>35</v>
          </cell>
          <cell r="X57">
            <v>105</v>
          </cell>
          <cell r="AA57">
            <v>37</v>
          </cell>
          <cell r="AB57">
            <v>111</v>
          </cell>
        </row>
        <row r="58"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</row>
        <row r="59">
          <cell r="S59">
            <v>0</v>
          </cell>
          <cell r="T59">
            <v>0</v>
          </cell>
          <cell r="W59">
            <v>0</v>
          </cell>
          <cell r="X59">
            <v>0</v>
          </cell>
          <cell r="AA59">
            <v>0</v>
          </cell>
          <cell r="AB59">
            <v>0</v>
          </cell>
        </row>
        <row r="60"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</row>
        <row r="61">
          <cell r="S61">
            <v>0</v>
          </cell>
          <cell r="T61">
            <v>0</v>
          </cell>
          <cell r="W61">
            <v>0</v>
          </cell>
          <cell r="X61">
            <v>0</v>
          </cell>
          <cell r="AA61">
            <v>0</v>
          </cell>
          <cell r="AB61">
            <v>0</v>
          </cell>
        </row>
        <row r="62">
          <cell r="S62">
            <v>0</v>
          </cell>
          <cell r="T62">
            <v>0</v>
          </cell>
          <cell r="W62">
            <v>0</v>
          </cell>
          <cell r="X62">
            <v>0</v>
          </cell>
          <cell r="AA62">
            <v>0</v>
          </cell>
          <cell r="AB62">
            <v>0</v>
          </cell>
        </row>
        <row r="63">
          <cell r="S63">
            <v>0</v>
          </cell>
          <cell r="T63">
            <v>2410.8999999999996</v>
          </cell>
          <cell r="W63">
            <v>0</v>
          </cell>
          <cell r="X63">
            <v>2383.7999999999997</v>
          </cell>
          <cell r="AA63">
            <v>0</v>
          </cell>
          <cell r="AB63">
            <v>2732.2999999999997</v>
          </cell>
        </row>
        <row r="64">
          <cell r="S64">
            <v>0</v>
          </cell>
          <cell r="T64">
            <v>0</v>
          </cell>
          <cell r="W64">
            <v>0</v>
          </cell>
          <cell r="X64">
            <v>0</v>
          </cell>
          <cell r="AA64">
            <v>0</v>
          </cell>
          <cell r="AB64">
            <v>0</v>
          </cell>
        </row>
        <row r="65">
          <cell r="S65">
            <v>0</v>
          </cell>
          <cell r="T65">
            <v>2410.8999999999996</v>
          </cell>
          <cell r="W65">
            <v>0</v>
          </cell>
          <cell r="X65">
            <v>2383.7999999999997</v>
          </cell>
          <cell r="AA65">
            <v>0</v>
          </cell>
          <cell r="AB65">
            <v>2732.2999999999997</v>
          </cell>
        </row>
      </sheetData>
      <sheetData sheetId="44">
        <row r="39">
          <cell r="L39">
            <v>2682.6144999999992</v>
          </cell>
        </row>
        <row r="41">
          <cell r="L41">
            <v>2675.8905999999997</v>
          </cell>
        </row>
        <row r="42">
          <cell r="L42">
            <v>3052.8167499999995</v>
          </cell>
        </row>
      </sheetData>
      <sheetData sheetId="45"/>
      <sheetData sheetId="46"/>
      <sheetData sheetId="47"/>
      <sheetData sheetId="48"/>
      <sheetData sheetId="49"/>
      <sheetData sheetId="50">
        <row r="25">
          <cell r="Y25">
            <v>4.2999999999999997E-2</v>
          </cell>
          <cell r="AF25">
            <v>0.06</v>
          </cell>
          <cell r="AJ25">
            <v>0.06</v>
          </cell>
        </row>
        <row r="27">
          <cell r="Y27">
            <v>0.06</v>
          </cell>
          <cell r="AF27">
            <v>0.03</v>
          </cell>
          <cell r="AJ27">
            <v>0.03</v>
          </cell>
        </row>
        <row r="28">
          <cell r="J28">
            <v>0</v>
          </cell>
          <cell r="Q28">
            <v>2682.6144999999992</v>
          </cell>
          <cell r="W28">
            <v>2675.8905999999997</v>
          </cell>
          <cell r="Y28">
            <v>2675.8905999999997</v>
          </cell>
          <cell r="AA28">
            <v>3052.8167499999995</v>
          </cell>
          <cell r="AF28">
            <v>3052.8167499999995</v>
          </cell>
          <cell r="AJ28">
            <v>3052.8167499999995</v>
          </cell>
        </row>
        <row r="29">
          <cell r="N29">
            <v>-1</v>
          </cell>
          <cell r="S29">
            <v>0</v>
          </cell>
          <cell r="Y29">
            <v>0</v>
          </cell>
          <cell r="AF29">
            <v>0.14086007477286247</v>
          </cell>
          <cell r="AJ29">
            <v>0.14086007477286247</v>
          </cell>
        </row>
        <row r="30">
          <cell r="Y30">
            <v>0.75</v>
          </cell>
          <cell r="AF30">
            <v>0.75</v>
          </cell>
          <cell r="AJ30">
            <v>0.75</v>
          </cell>
        </row>
        <row r="31">
          <cell r="J31">
            <v>1</v>
          </cell>
          <cell r="N31">
            <v>1</v>
          </cell>
          <cell r="S31">
            <v>1</v>
          </cell>
          <cell r="Y31">
            <v>0.98041999999999985</v>
          </cell>
          <cell r="AF31">
            <v>1.1368242466610929</v>
          </cell>
          <cell r="AJ31">
            <v>1.1368242466610929</v>
          </cell>
        </row>
        <row r="36">
          <cell r="J36">
            <v>0</v>
          </cell>
          <cell r="N36">
            <v>0</v>
          </cell>
          <cell r="Q36">
            <v>7228.3875399999997</v>
          </cell>
          <cell r="S36">
            <v>3259.7867900000001</v>
          </cell>
          <cell r="T36">
            <v>3259.7867900000001</v>
          </cell>
          <cell r="U36">
            <v>0</v>
          </cell>
          <cell r="V36">
            <v>1086.5955966666668</v>
          </cell>
          <cell r="W36">
            <v>5114.5600000000004</v>
          </cell>
          <cell r="Y36">
            <v>0</v>
          </cell>
          <cell r="AB36">
            <v>5814.3558190029598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S37">
            <v>3259.7867900000001</v>
          </cell>
          <cell r="T37">
            <v>3259.7867900000001</v>
          </cell>
          <cell r="U37">
            <v>0</v>
          </cell>
          <cell r="V37">
            <v>3259.7867900000001</v>
          </cell>
          <cell r="Y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S38">
            <v>0</v>
          </cell>
          <cell r="T38">
            <v>0</v>
          </cell>
          <cell r="U38">
            <v>0</v>
          </cell>
          <cell r="V38">
            <v>0</v>
          </cell>
          <cell r="Y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J39">
            <v>0</v>
          </cell>
          <cell r="N39">
            <v>0</v>
          </cell>
          <cell r="Q39">
            <v>3246.4895899999997</v>
          </cell>
          <cell r="S39">
            <v>3968.6007500000001</v>
          </cell>
          <cell r="T39">
            <v>3968.6007500000001</v>
          </cell>
          <cell r="U39">
            <v>0</v>
          </cell>
          <cell r="V39">
            <v>1322.8669166666666</v>
          </cell>
          <cell r="W39">
            <v>2874.21</v>
          </cell>
          <cell r="Y39">
            <v>0</v>
          </cell>
          <cell r="AB39">
            <v>3267.47161799578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S40">
            <v>0</v>
          </cell>
          <cell r="T40">
            <v>0</v>
          </cell>
          <cell r="U40">
            <v>0</v>
          </cell>
          <cell r="V40">
            <v>0</v>
          </cell>
          <cell r="Y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S41">
            <v>3968.6007500000001</v>
          </cell>
          <cell r="T41">
            <v>3968.6007500000001</v>
          </cell>
          <cell r="U41">
            <v>0</v>
          </cell>
          <cell r="V41">
            <v>3968.6007500000001</v>
          </cell>
          <cell r="Y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Q42">
            <v>24300.048480000001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25364.47</v>
          </cell>
          <cell r="Y42">
            <v>0</v>
          </cell>
          <cell r="AB42">
            <v>28834.944499707897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J43">
            <v>0</v>
          </cell>
          <cell r="N43">
            <v>0</v>
          </cell>
          <cell r="S43">
            <v>2116.04493</v>
          </cell>
          <cell r="T43">
            <v>2116.04493</v>
          </cell>
          <cell r="U43">
            <v>0</v>
          </cell>
          <cell r="V43">
            <v>705.34830999999997</v>
          </cell>
          <cell r="Y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J44">
            <v>0</v>
          </cell>
          <cell r="N44">
            <v>0</v>
          </cell>
          <cell r="Q44">
            <v>420.85001999999997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Y44">
            <v>0</v>
          </cell>
          <cell r="AB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S45">
            <v>0</v>
          </cell>
          <cell r="T45">
            <v>0</v>
          </cell>
          <cell r="U45">
            <v>0</v>
          </cell>
          <cell r="V45">
            <v>0</v>
          </cell>
          <cell r="Y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S46">
            <v>0</v>
          </cell>
          <cell r="T46">
            <v>0</v>
          </cell>
          <cell r="U46">
            <v>0</v>
          </cell>
          <cell r="V46">
            <v>0</v>
          </cell>
          <cell r="Y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J47">
            <v>0</v>
          </cell>
          <cell r="N47">
            <v>0</v>
          </cell>
          <cell r="S47">
            <v>642.25786000000005</v>
          </cell>
          <cell r="T47">
            <v>642.25786000000005</v>
          </cell>
          <cell r="U47">
            <v>0</v>
          </cell>
          <cell r="V47">
            <v>214.08595333333335</v>
          </cell>
          <cell r="Y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S48">
            <v>373.91756000000004</v>
          </cell>
          <cell r="T48">
            <v>373.91756000000004</v>
          </cell>
          <cell r="U48">
            <v>0</v>
          </cell>
          <cell r="V48">
            <v>373.91756000000004</v>
          </cell>
          <cell r="Y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49">
          <cell r="S49">
            <v>122.93256</v>
          </cell>
          <cell r="T49">
            <v>122.93256</v>
          </cell>
          <cell r="U49">
            <v>0</v>
          </cell>
          <cell r="V49">
            <v>122.93256</v>
          </cell>
          <cell r="Y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S50">
            <v>0</v>
          </cell>
          <cell r="T50">
            <v>0</v>
          </cell>
          <cell r="U50">
            <v>0</v>
          </cell>
          <cell r="V50">
            <v>0</v>
          </cell>
          <cell r="Y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S51">
            <v>0</v>
          </cell>
          <cell r="T51">
            <v>0</v>
          </cell>
          <cell r="U51">
            <v>0</v>
          </cell>
          <cell r="V51">
            <v>0</v>
          </cell>
          <cell r="Y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S52">
            <v>31.3249</v>
          </cell>
          <cell r="T52">
            <v>31.3249</v>
          </cell>
          <cell r="U52">
            <v>0</v>
          </cell>
          <cell r="V52">
            <v>31.3249</v>
          </cell>
          <cell r="Y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  <row r="53">
          <cell r="S53">
            <v>114.08284</v>
          </cell>
          <cell r="T53">
            <v>114.08284</v>
          </cell>
          <cell r="U53">
            <v>0</v>
          </cell>
          <cell r="V53">
            <v>114.08284</v>
          </cell>
          <cell r="Y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</row>
        <row r="54">
          <cell r="S54">
            <v>76.349999999999994</v>
          </cell>
          <cell r="T54">
            <v>76.349999999999994</v>
          </cell>
          <cell r="U54">
            <v>0</v>
          </cell>
          <cell r="V54">
            <v>76.349999999999994</v>
          </cell>
          <cell r="Y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</row>
        <row r="55">
          <cell r="S55">
            <v>87</v>
          </cell>
          <cell r="T55">
            <v>87</v>
          </cell>
          <cell r="U55">
            <v>0</v>
          </cell>
          <cell r="V55">
            <v>87</v>
          </cell>
          <cell r="Y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</row>
        <row r="56">
          <cell r="S56">
            <v>120.29299999999999</v>
          </cell>
          <cell r="T56">
            <v>120.29299999999999</v>
          </cell>
          <cell r="U56">
            <v>0</v>
          </cell>
          <cell r="V56">
            <v>120.29299999999999</v>
          </cell>
          <cell r="Y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S57">
            <v>121.22112</v>
          </cell>
          <cell r="T57">
            <v>121.22112</v>
          </cell>
          <cell r="U57">
            <v>0</v>
          </cell>
          <cell r="V57">
            <v>121.22112</v>
          </cell>
          <cell r="Y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</row>
        <row r="58">
          <cell r="S58">
            <v>395.17070000000001</v>
          </cell>
          <cell r="T58">
            <v>395.17070000000001</v>
          </cell>
          <cell r="U58">
            <v>0</v>
          </cell>
          <cell r="V58">
            <v>395.17070000000001</v>
          </cell>
          <cell r="Y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</row>
        <row r="59">
          <cell r="S59">
            <v>213.53</v>
          </cell>
          <cell r="T59">
            <v>213.53</v>
          </cell>
          <cell r="U59">
            <v>0</v>
          </cell>
          <cell r="V59">
            <v>213.53</v>
          </cell>
          <cell r="Y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</row>
        <row r="60">
          <cell r="J60">
            <v>0</v>
          </cell>
          <cell r="N60">
            <v>0</v>
          </cell>
          <cell r="S60">
            <v>460.22225000000003</v>
          </cell>
          <cell r="T60">
            <v>460.22225000000003</v>
          </cell>
          <cell r="U60">
            <v>0</v>
          </cell>
          <cell r="V60">
            <v>153.40741666666668</v>
          </cell>
          <cell r="Y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</row>
        <row r="61">
          <cell r="S61">
            <v>65.051550000000006</v>
          </cell>
          <cell r="T61">
            <v>65.051550000000006</v>
          </cell>
          <cell r="U61">
            <v>0</v>
          </cell>
          <cell r="V61">
            <v>65.051550000000006</v>
          </cell>
          <cell r="Y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</row>
        <row r="62">
          <cell r="S62">
            <v>395.17070000000001</v>
          </cell>
          <cell r="T62">
            <v>395.17070000000001</v>
          </cell>
          <cell r="U62">
            <v>0</v>
          </cell>
          <cell r="V62">
            <v>395.17070000000001</v>
          </cell>
          <cell r="Y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</row>
        <row r="63">
          <cell r="S63">
            <v>0</v>
          </cell>
          <cell r="T63">
            <v>0</v>
          </cell>
          <cell r="U63">
            <v>0</v>
          </cell>
          <cell r="V63">
            <v>0</v>
          </cell>
          <cell r="Y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</row>
        <row r="64">
          <cell r="S64">
            <v>0</v>
          </cell>
          <cell r="T64">
            <v>0</v>
          </cell>
          <cell r="U64">
            <v>0</v>
          </cell>
          <cell r="V64">
            <v>0</v>
          </cell>
          <cell r="Y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</row>
        <row r="65">
          <cell r="J65">
            <v>0</v>
          </cell>
          <cell r="N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Y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</row>
        <row r="66">
          <cell r="S66">
            <v>0</v>
          </cell>
          <cell r="T66">
            <v>0</v>
          </cell>
          <cell r="U66">
            <v>0</v>
          </cell>
          <cell r="V66">
            <v>0</v>
          </cell>
          <cell r="Y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</row>
        <row r="67">
          <cell r="S67">
            <v>0</v>
          </cell>
          <cell r="T67">
            <v>0</v>
          </cell>
          <cell r="U67">
            <v>0</v>
          </cell>
          <cell r="V67">
            <v>0</v>
          </cell>
          <cell r="Y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</row>
        <row r="68">
          <cell r="S68">
            <v>0</v>
          </cell>
          <cell r="T68">
            <v>0</v>
          </cell>
          <cell r="U68">
            <v>0</v>
          </cell>
          <cell r="V68">
            <v>0</v>
          </cell>
          <cell r="Y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</row>
        <row r="69">
          <cell r="Y69">
            <v>0</v>
          </cell>
          <cell r="AF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</row>
        <row r="70">
          <cell r="Y70">
            <v>0</v>
          </cell>
          <cell r="AG70">
            <v>0</v>
          </cell>
        </row>
        <row r="71">
          <cell r="Y71">
            <v>0</v>
          </cell>
          <cell r="AG71">
            <v>0</v>
          </cell>
        </row>
        <row r="72">
          <cell r="S72">
            <v>0</v>
          </cell>
          <cell r="Y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</row>
        <row r="73">
          <cell r="J73">
            <v>0</v>
          </cell>
          <cell r="N73">
            <v>0</v>
          </cell>
          <cell r="Q73">
            <v>36916.649859999998</v>
          </cell>
          <cell r="S73">
            <v>9344.4324699999997</v>
          </cell>
          <cell r="T73">
            <v>9344.4324699999997</v>
          </cell>
          <cell r="U73">
            <v>0</v>
          </cell>
          <cell r="V73">
            <v>3114.8108233333332</v>
          </cell>
          <cell r="W73">
            <v>34950.25</v>
          </cell>
          <cell r="Y73">
            <v>0</v>
          </cell>
          <cell r="AB73">
            <v>39732.291626866871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</row>
        <row r="77">
          <cell r="S77">
            <v>2332.1033900000002</v>
          </cell>
          <cell r="T77">
            <v>-1741.2566099999999</v>
          </cell>
          <cell r="U77">
            <v>0.57252572569083016</v>
          </cell>
          <cell r="V77">
            <v>2332.1033900000002</v>
          </cell>
          <cell r="Y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</row>
        <row r="78">
          <cell r="AK78">
            <v>0</v>
          </cell>
          <cell r="AL78">
            <v>0</v>
          </cell>
        </row>
        <row r="79">
          <cell r="AK79">
            <v>0</v>
          </cell>
          <cell r="AL79">
            <v>0</v>
          </cell>
        </row>
        <row r="80">
          <cell r="J80">
            <v>0</v>
          </cell>
          <cell r="N80">
            <v>0</v>
          </cell>
          <cell r="S80">
            <v>11629.858759999999</v>
          </cell>
          <cell r="T80">
            <v>11629.858759999999</v>
          </cell>
          <cell r="U80">
            <v>0</v>
          </cell>
          <cell r="V80">
            <v>3876.6195866666662</v>
          </cell>
          <cell r="Y80">
            <v>8387.25</v>
          </cell>
          <cell r="AF80">
            <v>9086.4543599999997</v>
          </cell>
          <cell r="AG80">
            <v>9086.4543599999997</v>
          </cell>
          <cell r="AH80">
            <v>4543.2271799999999</v>
          </cell>
          <cell r="AI80">
            <v>4543.2271799999999</v>
          </cell>
          <cell r="AJ80">
            <v>9086.4543599999997</v>
          </cell>
          <cell r="AK80">
            <v>4543.2271799999999</v>
          </cell>
          <cell r="AL80">
            <v>4543.2271799999999</v>
          </cell>
        </row>
        <row r="81">
          <cell r="J81">
            <v>0</v>
          </cell>
          <cell r="N81">
            <v>0</v>
          </cell>
          <cell r="S81">
            <v>11629.858759999999</v>
          </cell>
          <cell r="T81">
            <v>11629.858759999999</v>
          </cell>
          <cell r="U81">
            <v>0</v>
          </cell>
          <cell r="V81">
            <v>3876.6195866666662</v>
          </cell>
          <cell r="Y81">
            <v>8387.25</v>
          </cell>
          <cell r="AF81">
            <v>9086.4543599999997</v>
          </cell>
          <cell r="AG81">
            <v>9086.4543599999997</v>
          </cell>
          <cell r="AH81">
            <v>4543.2271799999999</v>
          </cell>
          <cell r="AI81">
            <v>4543.2271799999999</v>
          </cell>
          <cell r="AJ81">
            <v>9086.4543599999997</v>
          </cell>
          <cell r="AK81">
            <v>4543.2271799999999</v>
          </cell>
          <cell r="AL81">
            <v>1549.2271800000001</v>
          </cell>
        </row>
        <row r="82">
          <cell r="S82">
            <v>5936.0523999999987</v>
          </cell>
          <cell r="T82">
            <v>5936.0523999999987</v>
          </cell>
          <cell r="U82">
            <v>0</v>
          </cell>
          <cell r="V82">
            <v>5936.0523999999987</v>
          </cell>
          <cell r="Y82">
            <v>4108.74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</row>
        <row r="83">
          <cell r="S83">
            <v>2306.2863600000001</v>
          </cell>
          <cell r="T83">
            <v>2306.2863600000001</v>
          </cell>
          <cell r="U83">
            <v>0</v>
          </cell>
          <cell r="V83">
            <v>2306.2863600000001</v>
          </cell>
          <cell r="Y83">
            <v>2577.27</v>
          </cell>
          <cell r="AF83">
            <v>3098.4543600000002</v>
          </cell>
          <cell r="AG83">
            <v>3098.4543600000002</v>
          </cell>
          <cell r="AH83">
            <v>1549.2271800000001</v>
          </cell>
          <cell r="AI83">
            <v>1549.2271800000001</v>
          </cell>
          <cell r="AJ83">
            <v>3098.4543600000002</v>
          </cell>
          <cell r="AK83">
            <v>1549.2271800000001</v>
          </cell>
          <cell r="AL83">
            <v>1549.2271800000001</v>
          </cell>
        </row>
        <row r="84">
          <cell r="S84">
            <v>3387.52</v>
          </cell>
          <cell r="T84">
            <v>3387.52</v>
          </cell>
          <cell r="U84">
            <v>0</v>
          </cell>
          <cell r="V84">
            <v>3387.52</v>
          </cell>
          <cell r="Y84">
            <v>1701.24</v>
          </cell>
          <cell r="AF84">
            <v>5988</v>
          </cell>
          <cell r="AG84">
            <v>5988</v>
          </cell>
          <cell r="AH84">
            <v>2994</v>
          </cell>
          <cell r="AI84">
            <v>2994</v>
          </cell>
          <cell r="AJ84">
            <v>5988</v>
          </cell>
          <cell r="AK84">
            <v>2994</v>
          </cell>
        </row>
        <row r="85">
          <cell r="S85">
            <v>0</v>
          </cell>
          <cell r="T85">
            <v>0</v>
          </cell>
          <cell r="U85">
            <v>0</v>
          </cell>
          <cell r="V85">
            <v>0</v>
          </cell>
          <cell r="Y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</row>
        <row r="86">
          <cell r="S86">
            <v>0</v>
          </cell>
          <cell r="T86">
            <v>0</v>
          </cell>
          <cell r="U86">
            <v>0</v>
          </cell>
          <cell r="V86">
            <v>0</v>
          </cell>
          <cell r="Y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</row>
        <row r="87">
          <cell r="J87">
            <v>0</v>
          </cell>
          <cell r="N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Y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</row>
        <row r="88">
          <cell r="S88">
            <v>0</v>
          </cell>
          <cell r="T88">
            <v>0</v>
          </cell>
          <cell r="U88">
            <v>0</v>
          </cell>
          <cell r="V88">
            <v>0</v>
          </cell>
          <cell r="Y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</row>
        <row r="89">
          <cell r="S89">
            <v>0</v>
          </cell>
          <cell r="T89">
            <v>0</v>
          </cell>
          <cell r="U89">
            <v>0</v>
          </cell>
          <cell r="V89">
            <v>0</v>
          </cell>
          <cell r="Y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</row>
        <row r="90">
          <cell r="S90">
            <v>0</v>
          </cell>
          <cell r="T90">
            <v>0</v>
          </cell>
          <cell r="U90">
            <v>0</v>
          </cell>
          <cell r="V90">
            <v>0</v>
          </cell>
          <cell r="Y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</row>
        <row r="91">
          <cell r="J91">
            <v>0</v>
          </cell>
          <cell r="N91">
            <v>0</v>
          </cell>
          <cell r="S91">
            <v>623.39492365232013</v>
          </cell>
          <cell r="T91">
            <v>623.39492365232013</v>
          </cell>
          <cell r="U91">
            <v>0</v>
          </cell>
          <cell r="V91">
            <v>207.79830788410672</v>
          </cell>
          <cell r="Y91">
            <v>649.63000000000011</v>
          </cell>
          <cell r="AF91">
            <v>22659.369131347565</v>
          </cell>
          <cell r="AG91">
            <v>22659.369131347565</v>
          </cell>
          <cell r="AH91">
            <v>11329.684565673782</v>
          </cell>
          <cell r="AI91">
            <v>11329.684565673782</v>
          </cell>
          <cell r="AJ91">
            <v>22659.369131347565</v>
          </cell>
          <cell r="AK91">
            <v>11329.684565673782</v>
          </cell>
          <cell r="AL91">
            <v>11329.684565673782</v>
          </cell>
        </row>
        <row r="92">
          <cell r="S92">
            <v>528.74295365232013</v>
          </cell>
          <cell r="T92">
            <v>528.74295365232013</v>
          </cell>
          <cell r="U92">
            <v>0</v>
          </cell>
          <cell r="V92">
            <v>528.74295365232013</v>
          </cell>
          <cell r="Y92">
            <v>555.11</v>
          </cell>
          <cell r="AF92">
            <v>22568.783149047566</v>
          </cell>
          <cell r="AG92">
            <v>22568.783149047566</v>
          </cell>
          <cell r="AH92">
            <v>11284.391574523783</v>
          </cell>
          <cell r="AI92">
            <v>11284.391574523783</v>
          </cell>
          <cell r="AJ92">
            <v>22568.783149047566</v>
          </cell>
          <cell r="AK92">
            <v>11284.391574523783</v>
          </cell>
          <cell r="AL92">
            <v>11284.391574523783</v>
          </cell>
        </row>
        <row r="93">
          <cell r="S93">
            <v>4.0619699999999996</v>
          </cell>
          <cell r="T93">
            <v>4.0619699999999996</v>
          </cell>
          <cell r="U93">
            <v>0</v>
          </cell>
          <cell r="V93">
            <v>4.0619699999999996</v>
          </cell>
          <cell r="Y93">
            <v>4.2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</row>
        <row r="94">
          <cell r="S94">
            <v>90.59</v>
          </cell>
          <cell r="T94">
            <v>90.59</v>
          </cell>
          <cell r="U94">
            <v>0</v>
          </cell>
          <cell r="V94">
            <v>90.59</v>
          </cell>
          <cell r="Y94">
            <v>90.32</v>
          </cell>
          <cell r="AF94">
            <v>90.585982300000012</v>
          </cell>
          <cell r="AG94">
            <v>90.585982300000012</v>
          </cell>
          <cell r="AH94">
            <v>45.292991150000006</v>
          </cell>
          <cell r="AI94">
            <v>45.292991150000006</v>
          </cell>
          <cell r="AJ94">
            <v>90.585982300000012</v>
          </cell>
          <cell r="AK94">
            <v>45.292991150000006</v>
          </cell>
          <cell r="AL94">
            <v>45.292991150000006</v>
          </cell>
        </row>
        <row r="95">
          <cell r="S95">
            <v>0</v>
          </cell>
          <cell r="T95">
            <v>0</v>
          </cell>
          <cell r="U95">
            <v>0</v>
          </cell>
          <cell r="V95">
            <v>0</v>
          </cell>
          <cell r="Y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</row>
        <row r="96">
          <cell r="J96">
            <v>0</v>
          </cell>
          <cell r="N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Y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</row>
        <row r="97">
          <cell r="S97">
            <v>0.21709999999999999</v>
          </cell>
          <cell r="T97">
            <v>-2.2900000000000004E-2</v>
          </cell>
          <cell r="U97">
            <v>0.90458333333333329</v>
          </cell>
          <cell r="V97">
            <v>0.21709999999999999</v>
          </cell>
          <cell r="Y97">
            <v>0.24</v>
          </cell>
          <cell r="AF97">
            <v>0.24</v>
          </cell>
          <cell r="AG97">
            <v>0.24</v>
          </cell>
          <cell r="AH97">
            <v>0.12</v>
          </cell>
          <cell r="AI97">
            <v>0.12</v>
          </cell>
          <cell r="AJ97">
            <v>0.24</v>
          </cell>
          <cell r="AK97">
            <v>0.12</v>
          </cell>
          <cell r="AL97">
            <v>0.12</v>
          </cell>
        </row>
        <row r="98">
          <cell r="S98">
            <v>0</v>
          </cell>
          <cell r="T98">
            <v>0</v>
          </cell>
          <cell r="U98">
            <v>0</v>
          </cell>
          <cell r="V98">
            <v>0</v>
          </cell>
          <cell r="Y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</row>
        <row r="99">
          <cell r="S99">
            <v>0</v>
          </cell>
          <cell r="T99">
            <v>0</v>
          </cell>
          <cell r="U99">
            <v>0</v>
          </cell>
          <cell r="V99">
            <v>0</v>
          </cell>
          <cell r="Y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</row>
        <row r="100"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Y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</row>
        <row r="101"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Y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</row>
        <row r="102"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Y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</row>
        <row r="103"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Y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</row>
        <row r="104">
          <cell r="S104">
            <v>5046.7030988109973</v>
          </cell>
          <cell r="T104">
            <v>5046.7030988109973</v>
          </cell>
          <cell r="U104">
            <v>0</v>
          </cell>
          <cell r="V104">
            <v>5046.7030988109973</v>
          </cell>
          <cell r="Y104">
            <v>4792.8</v>
          </cell>
          <cell r="AF104">
            <v>7803.1787327994334</v>
          </cell>
          <cell r="AG104">
            <v>7803.1787327994334</v>
          </cell>
          <cell r="AH104">
            <v>3901.5893663997167</v>
          </cell>
          <cell r="AI104">
            <v>3901.5893663997167</v>
          </cell>
          <cell r="AJ104">
            <v>7803.1787327994334</v>
          </cell>
          <cell r="AK104">
            <v>3901.5893663997167</v>
          </cell>
          <cell r="AL104">
            <v>3901.5893663997167</v>
          </cell>
        </row>
        <row r="105"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Y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</row>
        <row r="106"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Y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</row>
        <row r="107"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Y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</row>
        <row r="111"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</row>
        <row r="112">
          <cell r="J112">
            <v>0</v>
          </cell>
          <cell r="N112">
            <v>0</v>
          </cell>
          <cell r="S112">
            <v>19632.060172463316</v>
          </cell>
          <cell r="T112">
            <v>15558.700172463316</v>
          </cell>
          <cell r="U112">
            <v>0.57252572569083016</v>
          </cell>
          <cell r="V112">
            <v>11463.22438336177</v>
          </cell>
          <cell r="Y112">
            <v>13829.68</v>
          </cell>
          <cell r="AF112">
            <v>39549.002224147</v>
          </cell>
          <cell r="AG112">
            <v>39549.002224147</v>
          </cell>
          <cell r="AH112">
            <v>19774.5011120735</v>
          </cell>
          <cell r="AI112">
            <v>19774.5011120735</v>
          </cell>
          <cell r="AJ112">
            <v>39549.002224147</v>
          </cell>
          <cell r="AK112">
            <v>19774.5011120735</v>
          </cell>
          <cell r="AL112">
            <v>19774.5011120735</v>
          </cell>
        </row>
        <row r="113">
          <cell r="S113">
            <v>10869.26535</v>
          </cell>
          <cell r="T113">
            <v>10869.26535</v>
          </cell>
          <cell r="U113">
            <v>0</v>
          </cell>
          <cell r="V113">
            <v>10869.26535</v>
          </cell>
          <cell r="Y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</row>
        <row r="114">
          <cell r="J114">
            <v>0</v>
          </cell>
          <cell r="N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Y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</row>
        <row r="115"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Y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</row>
        <row r="116"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Y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</row>
        <row r="117">
          <cell r="J117">
            <v>0</v>
          </cell>
          <cell r="N117">
            <v>0</v>
          </cell>
          <cell r="Q117">
            <v>72693.515907471316</v>
          </cell>
          <cell r="S117">
            <v>39845.757992463317</v>
          </cell>
          <cell r="T117">
            <v>35772.397992463317</v>
          </cell>
          <cell r="U117">
            <v>9.7820369406247707</v>
          </cell>
          <cell r="V117">
            <v>13281.919330821105</v>
          </cell>
          <cell r="W117">
            <v>54867.402799999996</v>
          </cell>
          <cell r="Y117">
            <v>13829.68</v>
          </cell>
          <cell r="AB117">
            <v>68861.471565943822</v>
          </cell>
          <cell r="AF117">
            <v>39549.002224147</v>
          </cell>
          <cell r="AG117">
            <v>39549.002224147</v>
          </cell>
          <cell r="AH117">
            <v>19774.5011120735</v>
          </cell>
          <cell r="AI117">
            <v>19774.5011120735</v>
          </cell>
          <cell r="AJ117">
            <v>39549.002224147</v>
          </cell>
          <cell r="AK117">
            <v>19774.5011120735</v>
          </cell>
          <cell r="AL117">
            <v>19774.5011120735</v>
          </cell>
        </row>
        <row r="118">
          <cell r="J118">
            <v>0</v>
          </cell>
          <cell r="N118">
            <v>0</v>
          </cell>
          <cell r="Q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1008.55</v>
          </cell>
          <cell r="Y118">
            <v>1008.55</v>
          </cell>
          <cell r="AB118">
            <v>619.11987099999737</v>
          </cell>
          <cell r="AF118">
            <v>32331.405053811119</v>
          </cell>
          <cell r="AG118">
            <v>32331.405053811119</v>
          </cell>
          <cell r="AH118">
            <v>16165.702526905559</v>
          </cell>
          <cell r="AI118">
            <v>16165.702526905559</v>
          </cell>
          <cell r="AJ118">
            <v>32331.405053811119</v>
          </cell>
          <cell r="AK118">
            <v>16165.702526905559</v>
          </cell>
          <cell r="AL118">
            <v>16165.702526905559</v>
          </cell>
        </row>
        <row r="119">
          <cell r="J119">
            <v>0</v>
          </cell>
          <cell r="N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Y119">
            <v>0</v>
          </cell>
          <cell r="AF119">
            <v>32331.405053811119</v>
          </cell>
          <cell r="AG119">
            <v>32331.405053811119</v>
          </cell>
          <cell r="AH119">
            <v>16165.702526905559</v>
          </cell>
          <cell r="AI119">
            <v>16165.702526905559</v>
          </cell>
          <cell r="AJ119">
            <v>32331.405053811119</v>
          </cell>
          <cell r="AK119">
            <v>16165.702526905559</v>
          </cell>
          <cell r="AL119">
            <v>16165.702526905559</v>
          </cell>
        </row>
        <row r="120"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Y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</row>
        <row r="121"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Y121">
            <v>0</v>
          </cell>
          <cell r="AF121">
            <v>16492.222182811114</v>
          </cell>
          <cell r="AG121">
            <v>16492.222182811114</v>
          </cell>
          <cell r="AH121">
            <v>8246.1110914055571</v>
          </cell>
          <cell r="AI121">
            <v>8246.1110914055571</v>
          </cell>
          <cell r="AJ121">
            <v>16492.222182811114</v>
          </cell>
          <cell r="AK121">
            <v>8246.1110914055571</v>
          </cell>
          <cell r="AL121">
            <v>8246.1110914055571</v>
          </cell>
        </row>
        <row r="122"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Y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</row>
        <row r="123"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Y123">
            <v>0</v>
          </cell>
          <cell r="AF123">
            <v>4317.7616000000007</v>
          </cell>
          <cell r="AG123">
            <v>4317.7616000000007</v>
          </cell>
          <cell r="AH123">
            <v>2158.8808000000004</v>
          </cell>
          <cell r="AI123">
            <v>2158.8808000000004</v>
          </cell>
          <cell r="AJ123">
            <v>4317.7616000000007</v>
          </cell>
          <cell r="AK123">
            <v>2158.8808000000004</v>
          </cell>
          <cell r="AL123">
            <v>2158.8808000000004</v>
          </cell>
        </row>
        <row r="124"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Y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</row>
        <row r="125"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Y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</row>
        <row r="126"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Y126">
            <v>0</v>
          </cell>
          <cell r="AF126">
            <v>11521.421271000001</v>
          </cell>
          <cell r="AG126">
            <v>11521.421271000001</v>
          </cell>
          <cell r="AH126">
            <v>5760.7106355000005</v>
          </cell>
          <cell r="AI126">
            <v>5760.7106355000005</v>
          </cell>
          <cell r="AJ126">
            <v>11521.421271000001</v>
          </cell>
          <cell r="AK126">
            <v>5760.7106355000005</v>
          </cell>
          <cell r="AL126">
            <v>5760.7106355000005</v>
          </cell>
        </row>
        <row r="127"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Y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</row>
        <row r="128"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Y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</row>
        <row r="129">
          <cell r="J129">
            <v>0</v>
          </cell>
          <cell r="N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Y129">
            <v>1008.55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</row>
        <row r="130">
          <cell r="T130">
            <v>0</v>
          </cell>
          <cell r="U130">
            <v>0</v>
          </cell>
          <cell r="V130" t="e">
            <v>#DIV/0!</v>
          </cell>
        </row>
        <row r="131"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Y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</row>
        <row r="132"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Y132">
            <v>1008.55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</row>
        <row r="134"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Y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</row>
        <row r="135">
          <cell r="T135">
            <v>0</v>
          </cell>
          <cell r="U135">
            <v>0</v>
          </cell>
          <cell r="V135" t="e">
            <v>#DIV/0!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</row>
        <row r="136">
          <cell r="T136">
            <v>0</v>
          </cell>
          <cell r="U136">
            <v>0</v>
          </cell>
          <cell r="V136" t="e">
            <v>#DIV/0!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37">
          <cell r="J137">
            <v>0</v>
          </cell>
          <cell r="N137">
            <v>0</v>
          </cell>
          <cell r="S137">
            <v>39845.757992463317</v>
          </cell>
          <cell r="T137">
            <v>35772.397992463317</v>
          </cell>
          <cell r="U137">
            <v>9.7820369406247707</v>
          </cell>
          <cell r="V137">
            <v>13281.919330821105</v>
          </cell>
          <cell r="Y137">
            <v>14838.23</v>
          </cell>
          <cell r="AF137">
            <v>71880.407277958118</v>
          </cell>
          <cell r="AG137">
            <v>71880.407277958118</v>
          </cell>
          <cell r="AH137">
            <v>35940.203638979059</v>
          </cell>
          <cell r="AI137">
            <v>35940.203638979059</v>
          </cell>
          <cell r="AJ137">
            <v>71880.407277958118</v>
          </cell>
          <cell r="AK137">
            <v>35940.203638979059</v>
          </cell>
          <cell r="AL137">
            <v>35940.203638979059</v>
          </cell>
        </row>
        <row r="138">
          <cell r="Y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</row>
        <row r="139">
          <cell r="AG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</row>
        <row r="140">
          <cell r="AG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</row>
        <row r="141"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Y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</row>
        <row r="142"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Y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</row>
        <row r="143">
          <cell r="J143">
            <v>0</v>
          </cell>
          <cell r="N143">
            <v>0</v>
          </cell>
          <cell r="Q143">
            <v>72693.515907471316</v>
          </cell>
          <cell r="S143">
            <v>39845.757992463317</v>
          </cell>
          <cell r="T143">
            <v>35772.397992463317</v>
          </cell>
          <cell r="U143">
            <v>9.7820369406247707</v>
          </cell>
          <cell r="V143">
            <v>13281.919330821105</v>
          </cell>
          <cell r="W143">
            <v>55875.952799999999</v>
          </cell>
          <cell r="Y143">
            <v>14838.23</v>
          </cell>
          <cell r="AB143">
            <v>69480.591436943825</v>
          </cell>
          <cell r="AF143">
            <v>71880.407277958118</v>
          </cell>
          <cell r="AG143">
            <v>71880.407277958118</v>
          </cell>
          <cell r="AH143">
            <v>35940.203638979059</v>
          </cell>
          <cell r="AI143">
            <v>35940.203638979059</v>
          </cell>
          <cell r="AJ143">
            <v>71880.407277958118</v>
          </cell>
          <cell r="AK143">
            <v>35940.203638979059</v>
          </cell>
          <cell r="AL143">
            <v>35940.203638979059</v>
          </cell>
        </row>
      </sheetData>
      <sheetData sheetId="51"/>
      <sheetData sheetId="52">
        <row r="17">
          <cell r="M17">
            <v>0</v>
          </cell>
          <cell r="T17">
            <v>55.215600000000002</v>
          </cell>
          <cell r="U17">
            <v>36.810400000000001</v>
          </cell>
          <cell r="V17">
            <v>18.405200000000001</v>
          </cell>
          <cell r="AA17">
            <v>50.087062000000003</v>
          </cell>
          <cell r="AB17">
            <v>25.043531000000002</v>
          </cell>
          <cell r="AC17">
            <v>25.043531000000002</v>
          </cell>
          <cell r="AD17">
            <v>0.90711795217293667</v>
          </cell>
        </row>
        <row r="18">
          <cell r="M18">
            <v>0</v>
          </cell>
          <cell r="T18">
            <v>4.4625000000000004</v>
          </cell>
          <cell r="U18">
            <v>2.9750000000000001</v>
          </cell>
          <cell r="V18">
            <v>1.4875</v>
          </cell>
          <cell r="AA18">
            <v>1.9884559999999998</v>
          </cell>
          <cell r="AB18">
            <v>0.99422799999999989</v>
          </cell>
          <cell r="AC18">
            <v>0.99422799999999989</v>
          </cell>
          <cell r="AD18">
            <v>0.44559238095238085</v>
          </cell>
        </row>
        <row r="19">
          <cell r="M19">
            <v>0</v>
          </cell>
          <cell r="N19">
            <v>0</v>
          </cell>
          <cell r="O19">
            <v>0</v>
          </cell>
          <cell r="P19">
            <v>7.0169753471097049</v>
          </cell>
          <cell r="Q19">
            <v>8.0819550996457536</v>
          </cell>
          <cell r="T19">
            <v>8.0819550996457536</v>
          </cell>
          <cell r="U19">
            <v>8.0819550996457519</v>
          </cell>
          <cell r="V19">
            <v>8.0819550996457519</v>
          </cell>
          <cell r="W19">
            <v>3.9699992784563798</v>
          </cell>
          <cell r="AA19">
            <v>3.9699992784563798</v>
          </cell>
          <cell r="AB19">
            <v>3.9699992784563798</v>
          </cell>
          <cell r="AC19">
            <v>3.9699992784563798</v>
          </cell>
          <cell r="AD19">
            <v>0.49121768551156536</v>
          </cell>
        </row>
        <row r="20">
          <cell r="M20">
            <v>0</v>
          </cell>
          <cell r="T20">
            <v>0</v>
          </cell>
          <cell r="U20">
            <v>0</v>
          </cell>
          <cell r="V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M21">
            <v>0</v>
          </cell>
          <cell r="T21">
            <v>4.4625000000000004</v>
          </cell>
          <cell r="U21">
            <v>2.9750000000000001</v>
          </cell>
          <cell r="V21">
            <v>1.4875</v>
          </cell>
          <cell r="AA21">
            <v>1.9884559999999998</v>
          </cell>
          <cell r="AB21">
            <v>0.99422799999999989</v>
          </cell>
          <cell r="AC21">
            <v>0.99422799999999989</v>
          </cell>
          <cell r="AD21">
            <v>0.44559238095238085</v>
          </cell>
        </row>
        <row r="22">
          <cell r="M22">
            <v>0</v>
          </cell>
          <cell r="T22">
            <v>0</v>
          </cell>
          <cell r="U22">
            <v>0</v>
          </cell>
          <cell r="V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M23">
            <v>0</v>
          </cell>
          <cell r="T23">
            <v>50.750099999999996</v>
          </cell>
          <cell r="U23">
            <v>33.833400000000005</v>
          </cell>
          <cell r="V23">
            <v>16.916700000000002</v>
          </cell>
          <cell r="AA23">
            <v>48.099338000000003</v>
          </cell>
          <cell r="AB23">
            <v>24.049669000000002</v>
          </cell>
          <cell r="AC23">
            <v>24.049669000000002</v>
          </cell>
          <cell r="AD23">
            <v>0.94776833937273042</v>
          </cell>
        </row>
        <row r="24">
          <cell r="M24">
            <v>0</v>
          </cell>
          <cell r="T24">
            <v>0</v>
          </cell>
          <cell r="U24">
            <v>0</v>
          </cell>
          <cell r="V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M25">
            <v>0</v>
          </cell>
          <cell r="T25">
            <v>0.38271599999999995</v>
          </cell>
          <cell r="U25">
            <v>0.25514399999999998</v>
          </cell>
          <cell r="V25">
            <v>0.12757199999999999</v>
          </cell>
          <cell r="AA25">
            <v>9.6166900000000002</v>
          </cell>
          <cell r="AB25">
            <v>4.8083450000000001</v>
          </cell>
          <cell r="AC25">
            <v>4.8083450000000001</v>
          </cell>
          <cell r="AD25">
            <v>25.127483564836592</v>
          </cell>
        </row>
        <row r="26">
          <cell r="M26">
            <v>0</v>
          </cell>
          <cell r="T26">
            <v>0</v>
          </cell>
          <cell r="U26">
            <v>0</v>
          </cell>
          <cell r="V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M27">
            <v>0</v>
          </cell>
          <cell r="T27">
            <v>0</v>
          </cell>
          <cell r="U27">
            <v>0</v>
          </cell>
          <cell r="V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M28">
            <v>0</v>
          </cell>
          <cell r="T28">
            <v>5.1125559999999997</v>
          </cell>
          <cell r="U28">
            <v>5.1125559999999997</v>
          </cell>
          <cell r="V28">
            <v>5.1125559999999997</v>
          </cell>
          <cell r="AA28">
            <v>6.1807809999999996</v>
          </cell>
          <cell r="AB28">
            <v>6.1807809999999996</v>
          </cell>
          <cell r="AC28">
            <v>6.1807809999999996</v>
          </cell>
          <cell r="AD28">
            <v>1.2089414766312585</v>
          </cell>
        </row>
        <row r="29">
          <cell r="M29">
            <v>0</v>
          </cell>
          <cell r="T29">
            <v>0.41319400000000001</v>
          </cell>
          <cell r="U29">
            <v>0.41319400000000001</v>
          </cell>
          <cell r="V29">
            <v>0.41319400000000001</v>
          </cell>
          <cell r="AA29">
            <v>0.24535400000000002</v>
          </cell>
          <cell r="AB29">
            <v>0.24535400000000002</v>
          </cell>
          <cell r="AC29">
            <v>0.24535400000000002</v>
          </cell>
          <cell r="AD29">
            <v>0.59379855467407561</v>
          </cell>
        </row>
        <row r="30">
          <cell r="M30">
            <v>0</v>
          </cell>
          <cell r="T30">
            <v>8.0819457038710194</v>
          </cell>
          <cell r="U30">
            <v>8.0819457038710194</v>
          </cell>
          <cell r="V30">
            <v>8.0819457038710194</v>
          </cell>
          <cell r="AA30">
            <v>3.9696277865208303</v>
          </cell>
          <cell r="AB30">
            <v>3.9696277865208303</v>
          </cell>
          <cell r="AC30">
            <v>3.9696277865208303</v>
          </cell>
          <cell r="AD30">
            <v>0.49117229092735587</v>
          </cell>
        </row>
        <row r="31">
          <cell r="M31">
            <v>0</v>
          </cell>
          <cell r="T31">
            <v>0</v>
          </cell>
          <cell r="U31">
            <v>0</v>
          </cell>
          <cell r="V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M32">
            <v>0</v>
          </cell>
          <cell r="T32">
            <v>0.41319400000000001</v>
          </cell>
          <cell r="U32">
            <v>0.41319400000000001</v>
          </cell>
          <cell r="V32">
            <v>0.41319400000000001</v>
          </cell>
          <cell r="AA32">
            <v>0.24535400000000002</v>
          </cell>
          <cell r="AB32">
            <v>0.24535400000000002</v>
          </cell>
          <cell r="AC32">
            <v>0.24535400000000002</v>
          </cell>
          <cell r="AD32">
            <v>0.59379855467407561</v>
          </cell>
        </row>
        <row r="33">
          <cell r="M33">
            <v>0</v>
          </cell>
          <cell r="T33">
            <v>0</v>
          </cell>
          <cell r="U33">
            <v>0</v>
          </cell>
          <cell r="V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M34">
            <v>0</v>
          </cell>
          <cell r="P34">
            <v>5.1806969999999994</v>
          </cell>
          <cell r="Q34">
            <v>4.6990829999999999</v>
          </cell>
          <cell r="T34">
            <v>4.6990829999999999</v>
          </cell>
          <cell r="U34">
            <v>4.6990829999999999</v>
          </cell>
          <cell r="V34">
            <v>4.6990829999999999</v>
          </cell>
          <cell r="W34">
            <v>5.9346929999999993</v>
          </cell>
          <cell r="AA34">
            <v>5.9346929999999993</v>
          </cell>
          <cell r="AB34">
            <v>5.9346929999999993</v>
          </cell>
          <cell r="AC34">
            <v>5.9346929999999993</v>
          </cell>
          <cell r="AD34">
            <v>1.2629470473281701</v>
          </cell>
        </row>
        <row r="35">
          <cell r="M35">
            <v>0</v>
          </cell>
          <cell r="T35">
            <v>0</v>
          </cell>
          <cell r="U35">
            <v>0</v>
          </cell>
          <cell r="V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M36">
            <v>0</v>
          </cell>
          <cell r="T36">
            <v>3.5437000000000003E-2</v>
          </cell>
          <cell r="U36">
            <v>3.5437000000000003E-2</v>
          </cell>
          <cell r="V36">
            <v>3.5437000000000003E-2</v>
          </cell>
          <cell r="AA36">
            <v>0.57343699999999997</v>
          </cell>
          <cell r="AB36">
            <v>0.57343699999999997</v>
          </cell>
          <cell r="AC36">
            <v>0.57343699999999997</v>
          </cell>
          <cell r="AD36">
            <v>16.181872054632162</v>
          </cell>
        </row>
        <row r="37">
          <cell r="M37">
            <v>0</v>
          </cell>
          <cell r="AD37">
            <v>0</v>
          </cell>
        </row>
        <row r="38">
          <cell r="M38">
            <v>0</v>
          </cell>
          <cell r="N38">
            <v>0</v>
          </cell>
          <cell r="O38">
            <v>0</v>
          </cell>
          <cell r="T38">
            <v>9926.5611956133107</v>
          </cell>
          <cell r="U38">
            <v>13235.414927484415</v>
          </cell>
          <cell r="V38">
            <v>6617.7074637422074</v>
          </cell>
          <cell r="AA38">
            <v>7782.0809376679108</v>
          </cell>
          <cell r="AB38">
            <v>7782.0809376679108</v>
          </cell>
          <cell r="AC38">
            <v>7782.0809376679108</v>
          </cell>
        </row>
        <row r="60">
          <cell r="M60">
            <v>1</v>
          </cell>
          <cell r="T60">
            <v>1</v>
          </cell>
          <cell r="AA60">
            <v>1</v>
          </cell>
        </row>
        <row r="61">
          <cell r="M61">
            <v>1</v>
          </cell>
          <cell r="T61">
            <v>1</v>
          </cell>
          <cell r="AA61">
            <v>1</v>
          </cell>
        </row>
        <row r="62">
          <cell r="M62">
            <v>0</v>
          </cell>
          <cell r="N62">
            <v>0</v>
          </cell>
          <cell r="O62">
            <v>0</v>
          </cell>
          <cell r="T62">
            <v>14838.23</v>
          </cell>
          <cell r="U62">
            <v>7419.1149999999998</v>
          </cell>
          <cell r="V62">
            <v>7419.1149999999998</v>
          </cell>
          <cell r="AA62">
            <v>71880.407277958118</v>
          </cell>
          <cell r="AB62">
            <v>35940.203638979059</v>
          </cell>
          <cell r="AC62">
            <v>35940.203638979059</v>
          </cell>
          <cell r="AD62">
            <v>4.844270999840151</v>
          </cell>
        </row>
        <row r="63">
          <cell r="M63">
            <v>0</v>
          </cell>
          <cell r="N63">
            <v>0</v>
          </cell>
          <cell r="O63">
            <v>0</v>
          </cell>
          <cell r="T63">
            <v>14838.23</v>
          </cell>
          <cell r="U63">
            <v>7419.1149999999998</v>
          </cell>
          <cell r="V63">
            <v>7419.1149999999998</v>
          </cell>
          <cell r="AA63">
            <v>71880.407277958118</v>
          </cell>
          <cell r="AB63">
            <v>35940.203638979059</v>
          </cell>
          <cell r="AC63">
            <v>35940.203638979059</v>
          </cell>
          <cell r="AD63">
            <v>4.844270999840151</v>
          </cell>
        </row>
        <row r="64">
          <cell r="M64">
            <v>0</v>
          </cell>
          <cell r="N64">
            <v>0</v>
          </cell>
          <cell r="O64">
            <v>0</v>
          </cell>
          <cell r="T64">
            <v>14838.23</v>
          </cell>
          <cell r="U64">
            <v>7419.1149999999989</v>
          </cell>
          <cell r="V64">
            <v>7419.1150000000007</v>
          </cell>
          <cell r="AA64">
            <v>71880.407277958118</v>
          </cell>
          <cell r="AB64">
            <v>35940.203638979059</v>
          </cell>
          <cell r="AC64">
            <v>35940.203638979059</v>
          </cell>
          <cell r="AD64">
            <v>4.844270999840151</v>
          </cell>
        </row>
        <row r="65">
          <cell r="M65">
            <v>0</v>
          </cell>
          <cell r="N65">
            <v>0</v>
          </cell>
          <cell r="O65">
            <v>0</v>
          </cell>
          <cell r="T65">
            <v>14838.23</v>
          </cell>
          <cell r="U65">
            <v>7419.1149999999998</v>
          </cell>
          <cell r="V65">
            <v>7419.1149999999998</v>
          </cell>
          <cell r="AA65">
            <v>71880.407277958118</v>
          </cell>
          <cell r="AB65">
            <v>35940.203638979059</v>
          </cell>
          <cell r="AC65">
            <v>35940.203638979059</v>
          </cell>
          <cell r="AD65">
            <v>4.844270999840151</v>
          </cell>
        </row>
        <row r="66">
          <cell r="M66">
            <v>1</v>
          </cell>
          <cell r="N66">
            <v>0</v>
          </cell>
          <cell r="O66">
            <v>1</v>
          </cell>
          <cell r="T66">
            <v>1</v>
          </cell>
          <cell r="U66">
            <v>0.5</v>
          </cell>
          <cell r="V66">
            <v>0.5</v>
          </cell>
          <cell r="AA66">
            <v>1</v>
          </cell>
          <cell r="AB66">
            <v>0.5</v>
          </cell>
          <cell r="AC66">
            <v>0.5</v>
          </cell>
        </row>
        <row r="68">
          <cell r="M68">
            <v>0</v>
          </cell>
          <cell r="N68">
            <v>0</v>
          </cell>
          <cell r="O68">
            <v>0</v>
          </cell>
          <cell r="T68">
            <v>263140.52479317063</v>
          </cell>
          <cell r="U68">
            <v>263140.52479317063</v>
          </cell>
          <cell r="V68">
            <v>263140.52479317063</v>
          </cell>
          <cell r="AA68">
            <v>1009324.9878013645</v>
          </cell>
          <cell r="AB68">
            <v>1009324.9878013645</v>
          </cell>
          <cell r="AC68">
            <v>1009324.9878013645</v>
          </cell>
        </row>
        <row r="69">
          <cell r="M69">
            <v>0</v>
          </cell>
          <cell r="N69">
            <v>0</v>
          </cell>
          <cell r="O69">
            <v>0</v>
          </cell>
          <cell r="T69">
            <v>263140.52479317063</v>
          </cell>
          <cell r="U69">
            <v>263140.52479317063</v>
          </cell>
          <cell r="V69">
            <v>263140.52479317063</v>
          </cell>
          <cell r="AA69">
            <v>1009324.9878013645</v>
          </cell>
          <cell r="AB69">
            <v>1009324.9878013645</v>
          </cell>
          <cell r="AC69">
            <v>1009324.9878013645</v>
          </cell>
        </row>
        <row r="70">
          <cell r="M70">
            <v>0</v>
          </cell>
          <cell r="N70">
            <v>0</v>
          </cell>
          <cell r="O70">
            <v>0</v>
          </cell>
          <cell r="T70">
            <v>263140.52479317063</v>
          </cell>
          <cell r="U70">
            <v>263140.52479317063</v>
          </cell>
          <cell r="V70">
            <v>263140.52479317063</v>
          </cell>
          <cell r="AA70">
            <v>1009324.9878013645</v>
          </cell>
          <cell r="AB70">
            <v>1009324.9878013645</v>
          </cell>
          <cell r="AC70">
            <v>1009324.9878013645</v>
          </cell>
        </row>
        <row r="71">
          <cell r="M71">
            <v>0</v>
          </cell>
          <cell r="N71">
            <v>0</v>
          </cell>
          <cell r="O71">
            <v>0</v>
          </cell>
          <cell r="T71">
            <v>241859.29047362352</v>
          </cell>
          <cell r="U71">
            <v>241859.29047362352</v>
          </cell>
          <cell r="V71">
            <v>241859.29047362352</v>
          </cell>
          <cell r="AA71">
            <v>969138.68001953862</v>
          </cell>
          <cell r="AB71">
            <v>969138.68001953862</v>
          </cell>
          <cell r="AC71">
            <v>969138.68001953862</v>
          </cell>
        </row>
        <row r="72">
          <cell r="M72">
            <v>0</v>
          </cell>
          <cell r="N72">
            <v>0</v>
          </cell>
          <cell r="O72">
            <v>0</v>
          </cell>
          <cell r="T72">
            <v>263140.52479317063</v>
          </cell>
          <cell r="U72">
            <v>263140.52479317063</v>
          </cell>
          <cell r="V72">
            <v>263140.52479317063</v>
          </cell>
          <cell r="AA72">
            <v>1009324.9878013645</v>
          </cell>
          <cell r="AB72">
            <v>1009324.9878013645</v>
          </cell>
          <cell r="AC72">
            <v>1009324.9878013645</v>
          </cell>
        </row>
        <row r="73">
          <cell r="M73">
            <v>0</v>
          </cell>
          <cell r="N73">
            <v>0</v>
          </cell>
          <cell r="O73">
            <v>0</v>
          </cell>
          <cell r="T73">
            <v>0</v>
          </cell>
          <cell r="U73">
            <v>0</v>
          </cell>
          <cell r="V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M74">
            <v>0</v>
          </cell>
          <cell r="T74">
            <v>0</v>
          </cell>
          <cell r="U74">
            <v>0</v>
          </cell>
          <cell r="V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M75">
            <v>0</v>
          </cell>
          <cell r="T75">
            <v>0</v>
          </cell>
          <cell r="U75">
            <v>0</v>
          </cell>
          <cell r="V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M76">
            <v>0</v>
          </cell>
          <cell r="T76">
            <v>0</v>
          </cell>
          <cell r="U76">
            <v>0</v>
          </cell>
          <cell r="V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M77">
            <v>0</v>
          </cell>
          <cell r="T77">
            <v>0</v>
          </cell>
          <cell r="U77">
            <v>0</v>
          </cell>
          <cell r="V77">
            <v>0</v>
          </cell>
          <cell r="AA77">
            <v>0</v>
          </cell>
          <cell r="AB77">
            <v>0</v>
          </cell>
          <cell r="AC77">
            <v>0</v>
          </cell>
        </row>
        <row r="82">
          <cell r="M82">
            <v>0</v>
          </cell>
          <cell r="N82">
            <v>0</v>
          </cell>
          <cell r="O82">
            <v>0</v>
          </cell>
          <cell r="T82">
            <v>0</v>
          </cell>
          <cell r="U82">
            <v>0</v>
          </cell>
          <cell r="V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</row>
        <row r="83">
          <cell r="M83">
            <v>0</v>
          </cell>
          <cell r="N83">
            <v>0</v>
          </cell>
          <cell r="O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X83">
            <v>0</v>
          </cell>
          <cell r="Y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</row>
        <row r="84">
          <cell r="M84">
            <v>0</v>
          </cell>
          <cell r="N84">
            <v>0</v>
          </cell>
          <cell r="O84">
            <v>0</v>
          </cell>
          <cell r="T84">
            <v>0</v>
          </cell>
          <cell r="U84">
            <v>0</v>
          </cell>
          <cell r="V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</row>
        <row r="85">
          <cell r="M85">
            <v>0</v>
          </cell>
          <cell r="N85">
            <v>0</v>
          </cell>
          <cell r="O85">
            <v>0</v>
          </cell>
          <cell r="T85">
            <v>0</v>
          </cell>
          <cell r="U85">
            <v>0</v>
          </cell>
          <cell r="V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</row>
        <row r="86">
          <cell r="M86">
            <v>0</v>
          </cell>
          <cell r="N86">
            <v>0</v>
          </cell>
          <cell r="O86">
            <v>0</v>
          </cell>
          <cell r="T86">
            <v>0</v>
          </cell>
          <cell r="U86">
            <v>0</v>
          </cell>
          <cell r="V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</row>
        <row r="87">
          <cell r="M87">
            <v>0</v>
          </cell>
          <cell r="N87">
            <v>0</v>
          </cell>
          <cell r="O87">
            <v>0</v>
          </cell>
          <cell r="T87">
            <v>0</v>
          </cell>
          <cell r="U87">
            <v>0</v>
          </cell>
          <cell r="V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</row>
        <row r="88">
          <cell r="M88">
            <v>0</v>
          </cell>
          <cell r="N88">
            <v>0</v>
          </cell>
          <cell r="O88">
            <v>0</v>
          </cell>
          <cell r="T88">
            <v>292.37834014120165</v>
          </cell>
          <cell r="U88">
            <v>219.28375510590121</v>
          </cell>
          <cell r="V88">
            <v>438.56751021180241</v>
          </cell>
          <cell r="AA88">
            <v>1494.4157293382727</v>
          </cell>
          <cell r="AB88">
            <v>1494.4157293382727</v>
          </cell>
          <cell r="AC88">
            <v>1494.4157293382727</v>
          </cell>
          <cell r="AD88">
            <v>5.111239528265183</v>
          </cell>
        </row>
        <row r="89">
          <cell r="M89">
            <v>0</v>
          </cell>
          <cell r="N89">
            <v>0</v>
          </cell>
          <cell r="O89">
            <v>0</v>
          </cell>
          <cell r="T89">
            <v>292.37834014120165</v>
          </cell>
          <cell r="U89">
            <v>219.28375510590121</v>
          </cell>
          <cell r="V89">
            <v>438.56751021180241</v>
          </cell>
          <cell r="AA89">
            <v>1494.4157293382727</v>
          </cell>
          <cell r="AB89">
            <v>1494.4157293382727</v>
          </cell>
          <cell r="AC89">
            <v>1494.4157293382727</v>
          </cell>
          <cell r="AD89">
            <v>5.111239528265183</v>
          </cell>
        </row>
        <row r="90">
          <cell r="M90">
            <v>0</v>
          </cell>
          <cell r="N90">
            <v>0</v>
          </cell>
          <cell r="O90">
            <v>0</v>
          </cell>
          <cell r="T90">
            <v>292.37834014120165</v>
          </cell>
          <cell r="U90">
            <v>219.28375510590121</v>
          </cell>
          <cell r="V90">
            <v>438.56751021180241</v>
          </cell>
          <cell r="AA90">
            <v>1494.4157293382727</v>
          </cell>
          <cell r="AB90">
            <v>1494.4157293382727</v>
          </cell>
          <cell r="AC90">
            <v>1494.4157293382727</v>
          </cell>
          <cell r="AD90">
            <v>5.111239528265183</v>
          </cell>
        </row>
        <row r="91">
          <cell r="M91">
            <v>0</v>
          </cell>
          <cell r="N91">
            <v>0</v>
          </cell>
          <cell r="O91">
            <v>0</v>
          </cell>
          <cell r="T91">
            <v>268.73256833213799</v>
          </cell>
          <cell r="U91">
            <v>201.5494262491035</v>
          </cell>
          <cell r="V91">
            <v>403.09885249820701</v>
          </cell>
          <cell r="AA91">
            <v>1435.1092758836228</v>
          </cell>
          <cell r="AB91">
            <v>1435.1092758836228</v>
          </cell>
          <cell r="AC91">
            <v>1435.1092758836228</v>
          </cell>
          <cell r="AD91">
            <v>5.3402878735185917</v>
          </cell>
        </row>
        <row r="92">
          <cell r="M92">
            <v>0</v>
          </cell>
          <cell r="N92">
            <v>0</v>
          </cell>
          <cell r="O92">
            <v>0</v>
          </cell>
          <cell r="T92">
            <v>292.3783401412017</v>
          </cell>
          <cell r="U92">
            <v>219.28375510590121</v>
          </cell>
          <cell r="V92">
            <v>438.56751021180253</v>
          </cell>
          <cell r="AA92">
            <v>1494.4157293382732</v>
          </cell>
          <cell r="AB92">
            <v>1494.4157293382732</v>
          </cell>
          <cell r="AC92">
            <v>1494.4157293382732</v>
          </cell>
          <cell r="AD92">
            <v>5.1112395282651839</v>
          </cell>
        </row>
        <row r="93">
          <cell r="M93">
            <v>0</v>
          </cell>
          <cell r="N93">
            <v>0</v>
          </cell>
          <cell r="O93">
            <v>0</v>
          </cell>
          <cell r="T93">
            <v>14838.229999999998</v>
          </cell>
          <cell r="U93">
            <v>7419.1149999999989</v>
          </cell>
          <cell r="V93">
            <v>7419.1149999999989</v>
          </cell>
          <cell r="AA93">
            <v>71880.407277958104</v>
          </cell>
          <cell r="AB93">
            <v>35940.203638979052</v>
          </cell>
          <cell r="AC93">
            <v>35940.203638979052</v>
          </cell>
          <cell r="AD93">
            <v>4.8442709998401501</v>
          </cell>
        </row>
        <row r="94">
          <cell r="M94">
            <v>0</v>
          </cell>
          <cell r="N94">
            <v>0</v>
          </cell>
          <cell r="O94">
            <v>0</v>
          </cell>
          <cell r="T94">
            <v>14838.229999999998</v>
          </cell>
          <cell r="U94">
            <v>7419.1149999999989</v>
          </cell>
          <cell r="V94">
            <v>7419.1149999999989</v>
          </cell>
          <cell r="AA94">
            <v>71880.407277958104</v>
          </cell>
          <cell r="AB94">
            <v>35940.203638979052</v>
          </cell>
          <cell r="AC94">
            <v>35940.203638979052</v>
          </cell>
          <cell r="AD94">
            <v>4.8442709998401501</v>
          </cell>
        </row>
        <row r="95">
          <cell r="M95">
            <v>0</v>
          </cell>
          <cell r="N95">
            <v>0</v>
          </cell>
          <cell r="O95">
            <v>0</v>
          </cell>
          <cell r="T95">
            <v>14838.229999999998</v>
          </cell>
          <cell r="U95">
            <v>7419.1149999999989</v>
          </cell>
          <cell r="V95">
            <v>7419.1149999999989</v>
          </cell>
          <cell r="AA95">
            <v>71880.407277958104</v>
          </cell>
          <cell r="AB95">
            <v>35940.203638979052</v>
          </cell>
          <cell r="AC95">
            <v>35940.203638979052</v>
          </cell>
          <cell r="AD95">
            <v>4.8442709998401501</v>
          </cell>
        </row>
        <row r="96">
          <cell r="M96">
            <v>0</v>
          </cell>
          <cell r="N96">
            <v>0</v>
          </cell>
          <cell r="O96">
            <v>0</v>
          </cell>
          <cell r="T96">
            <v>14838.23</v>
          </cell>
          <cell r="U96">
            <v>7419.1149999999998</v>
          </cell>
          <cell r="V96">
            <v>7419.1149999999998</v>
          </cell>
          <cell r="AA96">
            <v>71880.407277958118</v>
          </cell>
          <cell r="AB96">
            <v>35940.203638979059</v>
          </cell>
          <cell r="AC96">
            <v>35940.203638979059</v>
          </cell>
          <cell r="AD96">
            <v>4.844270999840151</v>
          </cell>
        </row>
        <row r="97">
          <cell r="M97">
            <v>0</v>
          </cell>
          <cell r="N97">
            <v>0</v>
          </cell>
          <cell r="O97">
            <v>0</v>
          </cell>
          <cell r="T97">
            <v>14838.229999999998</v>
          </cell>
          <cell r="U97">
            <v>7419.1149999999989</v>
          </cell>
          <cell r="V97">
            <v>7419.1149999999989</v>
          </cell>
          <cell r="AA97">
            <v>71880.407277958104</v>
          </cell>
          <cell r="AB97">
            <v>35940.203638979052</v>
          </cell>
          <cell r="AC97">
            <v>35940.203638979052</v>
          </cell>
          <cell r="AD97">
            <v>4.8442709998401501</v>
          </cell>
        </row>
        <row r="98">
          <cell r="M98">
            <v>0</v>
          </cell>
          <cell r="N98">
            <v>0</v>
          </cell>
          <cell r="O98">
            <v>0</v>
          </cell>
          <cell r="T98">
            <v>14838.229999999996</v>
          </cell>
          <cell r="U98">
            <v>7419.1149999999989</v>
          </cell>
          <cell r="V98">
            <v>7419.1149999999989</v>
          </cell>
          <cell r="AA98">
            <v>71880.407277958104</v>
          </cell>
          <cell r="AB98">
            <v>35940.203638979052</v>
          </cell>
          <cell r="AC98">
            <v>35940.203638979052</v>
          </cell>
          <cell r="AD98">
            <v>4.844270999840151</v>
          </cell>
        </row>
        <row r="99">
          <cell r="M99">
            <v>0</v>
          </cell>
          <cell r="N99">
            <v>0</v>
          </cell>
          <cell r="O99">
            <v>0</v>
          </cell>
          <cell r="T99">
            <v>14838.229999999996</v>
          </cell>
          <cell r="U99">
            <v>7419.1149999999989</v>
          </cell>
          <cell r="V99">
            <v>7419.1149999999989</v>
          </cell>
          <cell r="AA99">
            <v>71880.407277958104</v>
          </cell>
          <cell r="AB99">
            <v>35940.203638979052</v>
          </cell>
          <cell r="AC99">
            <v>35940.203638979052</v>
          </cell>
          <cell r="AD99">
            <v>4.844270999840151</v>
          </cell>
        </row>
        <row r="100">
          <cell r="M100">
            <v>0</v>
          </cell>
          <cell r="N100">
            <v>0</v>
          </cell>
          <cell r="O100">
            <v>0</v>
          </cell>
          <cell r="T100">
            <v>14838.229999999996</v>
          </cell>
          <cell r="U100">
            <v>7419.1149999999989</v>
          </cell>
          <cell r="V100">
            <v>7419.1149999999989</v>
          </cell>
          <cell r="AA100">
            <v>71880.407277958104</v>
          </cell>
          <cell r="AB100">
            <v>35940.203638979052</v>
          </cell>
          <cell r="AC100">
            <v>35940.203638979052</v>
          </cell>
          <cell r="AD100">
            <v>4.844270999840151</v>
          </cell>
        </row>
        <row r="101">
          <cell r="M101">
            <v>0</v>
          </cell>
          <cell r="N101">
            <v>0</v>
          </cell>
          <cell r="O101">
            <v>0</v>
          </cell>
          <cell r="T101">
            <v>14838.23</v>
          </cell>
          <cell r="U101">
            <v>7419.1149999999998</v>
          </cell>
          <cell r="V101">
            <v>7419.1149999999998</v>
          </cell>
          <cell r="AA101">
            <v>71880.407277958118</v>
          </cell>
          <cell r="AB101">
            <v>35940.203638979059</v>
          </cell>
          <cell r="AC101">
            <v>35940.203638979059</v>
          </cell>
          <cell r="AD101">
            <v>4.844270999840151</v>
          </cell>
        </row>
        <row r="102">
          <cell r="M102">
            <v>0</v>
          </cell>
          <cell r="N102">
            <v>0</v>
          </cell>
          <cell r="O102">
            <v>0</v>
          </cell>
          <cell r="T102">
            <v>14838.23</v>
          </cell>
          <cell r="U102">
            <v>7419.1149999999989</v>
          </cell>
          <cell r="V102">
            <v>7419.1150000000007</v>
          </cell>
          <cell r="AA102">
            <v>71880.407277958118</v>
          </cell>
          <cell r="AB102">
            <v>35940.203638979059</v>
          </cell>
          <cell r="AC102">
            <v>35940.203638979059</v>
          </cell>
          <cell r="AD102">
            <v>4.844270999840151</v>
          </cell>
        </row>
        <row r="103">
          <cell r="M103">
            <v>0</v>
          </cell>
          <cell r="N103">
            <v>0</v>
          </cell>
          <cell r="O103">
            <v>0</v>
          </cell>
          <cell r="T103">
            <v>0</v>
          </cell>
          <cell r="U103">
            <v>0</v>
          </cell>
          <cell r="V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</row>
      </sheetData>
      <sheetData sheetId="53"/>
      <sheetData sheetId="54">
        <row r="23">
          <cell r="Y23">
            <v>3968.6007500000001</v>
          </cell>
          <cell r="AG23">
            <v>0</v>
          </cell>
        </row>
        <row r="25">
          <cell r="Y25">
            <v>0</v>
          </cell>
          <cell r="AG25">
            <v>0</v>
          </cell>
        </row>
        <row r="28">
          <cell r="Y28">
            <v>0</v>
          </cell>
          <cell r="AG28">
            <v>0</v>
          </cell>
        </row>
        <row r="31">
          <cell r="Y31">
            <v>3968.6007500000001</v>
          </cell>
          <cell r="AG31">
            <v>0</v>
          </cell>
        </row>
        <row r="33">
          <cell r="Y33">
            <v>467.89474999999999</v>
          </cell>
          <cell r="AG33">
            <v>0</v>
          </cell>
        </row>
        <row r="34">
          <cell r="Y34">
            <v>3500.7060000000001</v>
          </cell>
          <cell r="AG34">
            <v>0</v>
          </cell>
        </row>
        <row r="36">
          <cell r="Y36">
            <v>3259.7867900000001</v>
          </cell>
          <cell r="AG36">
            <v>0</v>
          </cell>
        </row>
        <row r="38">
          <cell r="Y38">
            <v>3259.7867900000001</v>
          </cell>
          <cell r="AG38">
            <v>0</v>
          </cell>
        </row>
        <row r="40">
          <cell r="Y40">
            <v>0</v>
          </cell>
          <cell r="AG40">
            <v>0</v>
          </cell>
        </row>
        <row r="41">
          <cell r="Y41">
            <v>0</v>
          </cell>
          <cell r="AG41">
            <v>0</v>
          </cell>
        </row>
        <row r="44">
          <cell r="Y44">
            <v>0</v>
          </cell>
          <cell r="AG44">
            <v>0</v>
          </cell>
        </row>
        <row r="57">
          <cell r="Y57">
            <v>7228.3875399999997</v>
          </cell>
          <cell r="AG57">
            <v>0</v>
          </cell>
        </row>
      </sheetData>
      <sheetData sheetId="55"/>
      <sheetData sheetId="56"/>
      <sheetData sheetId="57"/>
      <sheetData sheetId="58"/>
      <sheetData sheetId="59">
        <row r="24">
          <cell r="M24">
            <v>0</v>
          </cell>
          <cell r="O24">
            <v>0</v>
          </cell>
          <cell r="Q24">
            <v>0</v>
          </cell>
          <cell r="S24">
            <v>0</v>
          </cell>
          <cell r="U24">
            <v>0</v>
          </cell>
        </row>
        <row r="26">
          <cell r="M26">
            <v>0</v>
          </cell>
          <cell r="O26">
            <v>0</v>
          </cell>
          <cell r="Q26">
            <v>0</v>
          </cell>
          <cell r="S26">
            <v>0</v>
          </cell>
          <cell r="U26">
            <v>0</v>
          </cell>
        </row>
        <row r="27">
          <cell r="M27">
            <v>0</v>
          </cell>
          <cell r="O27">
            <v>0</v>
          </cell>
          <cell r="Q27">
            <v>0</v>
          </cell>
          <cell r="S27">
            <v>0</v>
          </cell>
          <cell r="U27">
            <v>0</v>
          </cell>
        </row>
        <row r="28">
          <cell r="M28">
            <v>0</v>
          </cell>
          <cell r="O28">
            <v>0</v>
          </cell>
          <cell r="Q28">
            <v>0</v>
          </cell>
          <cell r="S28">
            <v>0</v>
          </cell>
          <cell r="U28">
            <v>0</v>
          </cell>
        </row>
        <row r="29">
          <cell r="M29">
            <v>0</v>
          </cell>
          <cell r="O29">
            <v>0</v>
          </cell>
          <cell r="Q29">
            <v>0</v>
          </cell>
          <cell r="S29">
            <v>0</v>
          </cell>
          <cell r="U29">
            <v>0</v>
          </cell>
        </row>
        <row r="30">
          <cell r="M30">
            <v>0</v>
          </cell>
          <cell r="O30">
            <v>0</v>
          </cell>
          <cell r="Q30">
            <v>0</v>
          </cell>
          <cell r="S30">
            <v>0</v>
          </cell>
          <cell r="U30">
            <v>0</v>
          </cell>
        </row>
        <row r="31">
          <cell r="M31">
            <v>0</v>
          </cell>
          <cell r="O31">
            <v>0</v>
          </cell>
          <cell r="Q31">
            <v>0</v>
          </cell>
          <cell r="S31">
            <v>0</v>
          </cell>
          <cell r="U31">
            <v>0</v>
          </cell>
        </row>
        <row r="32">
          <cell r="M32">
            <v>0</v>
          </cell>
          <cell r="O32">
            <v>0</v>
          </cell>
          <cell r="Q32">
            <v>0</v>
          </cell>
          <cell r="S32">
            <v>0</v>
          </cell>
          <cell r="U32">
            <v>0</v>
          </cell>
        </row>
        <row r="33">
          <cell r="M33">
            <v>0</v>
          </cell>
          <cell r="O33">
            <v>0</v>
          </cell>
          <cell r="Q33">
            <v>0</v>
          </cell>
          <cell r="S33">
            <v>0</v>
          </cell>
          <cell r="U33">
            <v>0</v>
          </cell>
        </row>
        <row r="34">
          <cell r="M34">
            <v>0</v>
          </cell>
          <cell r="O34">
            <v>0</v>
          </cell>
          <cell r="Q34">
            <v>0</v>
          </cell>
          <cell r="S34">
            <v>0</v>
          </cell>
          <cell r="U34">
            <v>0</v>
          </cell>
        </row>
        <row r="35">
          <cell r="M35">
            <v>0</v>
          </cell>
          <cell r="O35">
            <v>0</v>
          </cell>
          <cell r="Q35">
            <v>0</v>
          </cell>
          <cell r="S35">
            <v>0</v>
          </cell>
          <cell r="U35">
            <v>0</v>
          </cell>
        </row>
        <row r="36">
          <cell r="M36">
            <v>0</v>
          </cell>
          <cell r="O36">
            <v>0</v>
          </cell>
          <cell r="Q36">
            <v>0</v>
          </cell>
          <cell r="S36">
            <v>0</v>
          </cell>
          <cell r="U36">
            <v>0</v>
          </cell>
        </row>
        <row r="37">
          <cell r="M37">
            <v>0</v>
          </cell>
          <cell r="O37">
            <v>0</v>
          </cell>
          <cell r="Q37">
            <v>0</v>
          </cell>
          <cell r="S37">
            <v>0</v>
          </cell>
          <cell r="U37">
            <v>0</v>
          </cell>
        </row>
        <row r="38">
          <cell r="M38">
            <v>0</v>
          </cell>
          <cell r="O38">
            <v>0</v>
          </cell>
          <cell r="Q38">
            <v>0</v>
          </cell>
          <cell r="S38">
            <v>0</v>
          </cell>
          <cell r="U38">
            <v>0</v>
          </cell>
        </row>
        <row r="39">
          <cell r="M39">
            <v>0</v>
          </cell>
          <cell r="O39">
            <v>0</v>
          </cell>
          <cell r="Q39">
            <v>0</v>
          </cell>
          <cell r="S39">
            <v>0</v>
          </cell>
          <cell r="U39">
            <v>0</v>
          </cell>
        </row>
        <row r="40">
          <cell r="M40">
            <v>0</v>
          </cell>
          <cell r="O40">
            <v>0</v>
          </cell>
          <cell r="Q40">
            <v>0</v>
          </cell>
          <cell r="S40">
            <v>0</v>
          </cell>
          <cell r="U40">
            <v>0</v>
          </cell>
        </row>
        <row r="41">
          <cell r="M41">
            <v>0</v>
          </cell>
          <cell r="O41">
            <v>0</v>
          </cell>
          <cell r="Q41">
            <v>0</v>
          </cell>
          <cell r="S41">
            <v>0</v>
          </cell>
          <cell r="U41">
            <v>0</v>
          </cell>
        </row>
        <row r="42">
          <cell r="M42">
            <v>0</v>
          </cell>
          <cell r="O42">
            <v>0</v>
          </cell>
          <cell r="Q42">
            <v>0</v>
          </cell>
          <cell r="S42">
            <v>0</v>
          </cell>
          <cell r="U42">
            <v>0</v>
          </cell>
        </row>
        <row r="43">
          <cell r="M43">
            <v>0</v>
          </cell>
          <cell r="O43">
            <v>0</v>
          </cell>
          <cell r="Q43">
            <v>0</v>
          </cell>
          <cell r="S43">
            <v>0</v>
          </cell>
          <cell r="U43">
            <v>0</v>
          </cell>
        </row>
        <row r="44">
          <cell r="M44">
            <v>0</v>
          </cell>
          <cell r="O44">
            <v>0</v>
          </cell>
          <cell r="Q44">
            <v>0</v>
          </cell>
          <cell r="S44">
            <v>0</v>
          </cell>
          <cell r="U44">
            <v>0</v>
          </cell>
        </row>
        <row r="45">
          <cell r="M45">
            <v>0</v>
          </cell>
          <cell r="O45">
            <v>0</v>
          </cell>
          <cell r="Q45">
            <v>0</v>
          </cell>
          <cell r="S45">
            <v>0</v>
          </cell>
          <cell r="U45">
            <v>0</v>
          </cell>
        </row>
        <row r="47">
          <cell r="M47">
            <v>0</v>
          </cell>
          <cell r="O47">
            <v>0</v>
          </cell>
          <cell r="Q47">
            <v>0</v>
          </cell>
          <cell r="S47">
            <v>0</v>
          </cell>
          <cell r="U47">
            <v>0</v>
          </cell>
        </row>
        <row r="48">
          <cell r="M48">
            <v>0</v>
          </cell>
          <cell r="O48">
            <v>0</v>
          </cell>
          <cell r="Q48">
            <v>0</v>
          </cell>
          <cell r="S48">
            <v>0</v>
          </cell>
          <cell r="U48">
            <v>0</v>
          </cell>
        </row>
        <row r="49">
          <cell r="M49">
            <v>0</v>
          </cell>
          <cell r="O49">
            <v>0</v>
          </cell>
          <cell r="Q49">
            <v>0</v>
          </cell>
          <cell r="S49">
            <v>0</v>
          </cell>
          <cell r="U49">
            <v>0</v>
          </cell>
        </row>
        <row r="50">
          <cell r="M50">
            <v>0</v>
          </cell>
          <cell r="O50">
            <v>0</v>
          </cell>
          <cell r="Q50">
            <v>0</v>
          </cell>
          <cell r="S50">
            <v>0</v>
          </cell>
          <cell r="U50">
            <v>0</v>
          </cell>
        </row>
        <row r="51">
          <cell r="M51">
            <v>0</v>
          </cell>
          <cell r="O51">
            <v>0</v>
          </cell>
          <cell r="Q51">
            <v>0</v>
          </cell>
          <cell r="S51">
            <v>0</v>
          </cell>
          <cell r="U51">
            <v>0</v>
          </cell>
        </row>
        <row r="52">
          <cell r="M52">
            <v>0</v>
          </cell>
          <cell r="O52">
            <v>0</v>
          </cell>
          <cell r="Q52">
            <v>0</v>
          </cell>
          <cell r="S52">
            <v>0</v>
          </cell>
          <cell r="U52">
            <v>0</v>
          </cell>
        </row>
        <row r="54">
          <cell r="M54">
            <v>0</v>
          </cell>
          <cell r="O54">
            <v>0</v>
          </cell>
          <cell r="Q54">
            <v>0</v>
          </cell>
          <cell r="S54">
            <v>0</v>
          </cell>
          <cell r="U54">
            <v>0</v>
          </cell>
        </row>
        <row r="55">
          <cell r="M55">
            <v>0</v>
          </cell>
          <cell r="O55">
            <v>0</v>
          </cell>
          <cell r="Q55">
            <v>0</v>
          </cell>
          <cell r="S55">
            <v>0</v>
          </cell>
          <cell r="U55">
            <v>0</v>
          </cell>
        </row>
        <row r="56">
          <cell r="M56">
            <v>0</v>
          </cell>
          <cell r="O56">
            <v>0</v>
          </cell>
          <cell r="Q56">
            <v>0</v>
          </cell>
          <cell r="S56">
            <v>0</v>
          </cell>
          <cell r="U56">
            <v>0</v>
          </cell>
        </row>
        <row r="59">
          <cell r="M59">
            <v>0</v>
          </cell>
          <cell r="O59">
            <v>0</v>
          </cell>
          <cell r="Q59">
            <v>0</v>
          </cell>
          <cell r="S59">
            <v>0</v>
          </cell>
          <cell r="U59">
            <v>0</v>
          </cell>
        </row>
        <row r="60">
          <cell r="U60">
            <v>0</v>
          </cell>
        </row>
        <row r="61">
          <cell r="U61">
            <v>0</v>
          </cell>
        </row>
        <row r="63">
          <cell r="M63">
            <v>0</v>
          </cell>
          <cell r="O63">
            <v>0</v>
          </cell>
          <cell r="Q63">
            <v>0</v>
          </cell>
          <cell r="S63">
            <v>0</v>
          </cell>
          <cell r="U63">
            <v>0</v>
          </cell>
        </row>
        <row r="64">
          <cell r="M64">
            <v>0</v>
          </cell>
          <cell r="O64">
            <v>0</v>
          </cell>
          <cell r="Q64">
            <v>0</v>
          </cell>
          <cell r="S64">
            <v>0</v>
          </cell>
          <cell r="U64">
            <v>0</v>
          </cell>
        </row>
      </sheetData>
      <sheetData sheetId="60"/>
      <sheetData sheetId="61"/>
      <sheetData sheetId="62"/>
      <sheetData sheetId="63"/>
      <sheetData sheetId="64"/>
      <sheetData sheetId="65">
        <row r="20">
          <cell r="J20">
            <v>76</v>
          </cell>
          <cell r="L20">
            <v>76</v>
          </cell>
        </row>
        <row r="44">
          <cell r="J44">
            <v>0</v>
          </cell>
        </row>
      </sheetData>
      <sheetData sheetId="66"/>
      <sheetData sheetId="67"/>
      <sheetData sheetId="68"/>
      <sheetData sheetId="69"/>
      <sheetData sheetId="70"/>
      <sheetData sheetId="71"/>
      <sheetData sheetId="72"/>
      <sheetData sheetId="73">
        <row r="20">
          <cell r="K20">
            <v>2332.1033900000002</v>
          </cell>
          <cell r="O20">
            <v>0</v>
          </cell>
        </row>
        <row r="21">
          <cell r="K21">
            <v>2332.1033900000002</v>
          </cell>
          <cell r="O21">
            <v>0</v>
          </cell>
        </row>
        <row r="22">
          <cell r="K22">
            <v>2332.1033900000002</v>
          </cell>
          <cell r="O22">
            <v>0</v>
          </cell>
        </row>
        <row r="23">
          <cell r="K23">
            <v>0</v>
          </cell>
          <cell r="O23">
            <v>0</v>
          </cell>
        </row>
        <row r="24">
          <cell r="O24">
            <v>0</v>
          </cell>
        </row>
        <row r="25">
          <cell r="K25">
            <v>0</v>
          </cell>
          <cell r="O25">
            <v>0</v>
          </cell>
        </row>
        <row r="26">
          <cell r="K26">
            <v>0</v>
          </cell>
          <cell r="O26">
            <v>0</v>
          </cell>
        </row>
        <row r="27">
          <cell r="O27">
            <v>0</v>
          </cell>
        </row>
        <row r="28">
          <cell r="K28">
            <v>0</v>
          </cell>
          <cell r="O28">
            <v>0</v>
          </cell>
        </row>
        <row r="29">
          <cell r="K29">
            <v>0</v>
          </cell>
          <cell r="O29">
            <v>0</v>
          </cell>
        </row>
        <row r="30">
          <cell r="K30">
            <v>0</v>
          </cell>
          <cell r="O30">
            <v>0</v>
          </cell>
        </row>
        <row r="31">
          <cell r="O31">
            <v>0</v>
          </cell>
        </row>
        <row r="32">
          <cell r="O32">
            <v>0</v>
          </cell>
        </row>
        <row r="33">
          <cell r="O33">
            <v>0</v>
          </cell>
        </row>
        <row r="34">
          <cell r="K34">
            <v>0</v>
          </cell>
          <cell r="O34">
            <v>0</v>
          </cell>
        </row>
        <row r="35">
          <cell r="O35">
            <v>0</v>
          </cell>
        </row>
        <row r="36">
          <cell r="O36">
            <v>0</v>
          </cell>
        </row>
        <row r="37">
          <cell r="O37">
            <v>0</v>
          </cell>
        </row>
        <row r="38">
          <cell r="K38">
            <v>0</v>
          </cell>
          <cell r="O38">
            <v>0</v>
          </cell>
        </row>
        <row r="39">
          <cell r="K39">
            <v>0</v>
          </cell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K43">
            <v>0</v>
          </cell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</sheetData>
      <sheetData sheetId="74">
        <row r="25">
          <cell r="AA25">
            <v>0.99995999999999996</v>
          </cell>
          <cell r="AV25">
            <v>12</v>
          </cell>
        </row>
        <row r="26">
          <cell r="AA26">
            <v>0</v>
          </cell>
          <cell r="AV26">
            <v>12</v>
          </cell>
        </row>
        <row r="27">
          <cell r="AA27">
            <v>18</v>
          </cell>
          <cell r="AV27">
            <v>12</v>
          </cell>
        </row>
        <row r="28">
          <cell r="AA28">
            <v>0</v>
          </cell>
          <cell r="AV28">
            <v>12</v>
          </cell>
        </row>
        <row r="29">
          <cell r="AA29">
            <v>30</v>
          </cell>
          <cell r="AV29">
            <v>12</v>
          </cell>
        </row>
        <row r="30">
          <cell r="AA30">
            <v>0</v>
          </cell>
          <cell r="AV30">
            <v>12</v>
          </cell>
        </row>
        <row r="31">
          <cell r="AA31">
            <v>115</v>
          </cell>
          <cell r="AV31">
            <v>12</v>
          </cell>
        </row>
        <row r="32">
          <cell r="AA32">
            <v>5.5932000000000004</v>
          </cell>
          <cell r="AV32">
            <v>12</v>
          </cell>
        </row>
        <row r="33">
          <cell r="AA33">
            <v>8.3332999999999995</v>
          </cell>
          <cell r="AV33">
            <v>12</v>
          </cell>
        </row>
        <row r="34">
          <cell r="AA34">
            <v>300</v>
          </cell>
          <cell r="AV34">
            <v>12</v>
          </cell>
        </row>
        <row r="35">
          <cell r="AA35">
            <v>38.750039999999998</v>
          </cell>
          <cell r="AV35">
            <v>12</v>
          </cell>
        </row>
        <row r="36">
          <cell r="AA36">
            <v>4.5</v>
          </cell>
          <cell r="AV36">
            <v>12</v>
          </cell>
        </row>
        <row r="37">
          <cell r="AA37">
            <v>32.5</v>
          </cell>
          <cell r="AV37">
            <v>0</v>
          </cell>
        </row>
        <row r="38">
          <cell r="AA38">
            <v>594</v>
          </cell>
          <cell r="AV38">
            <v>12</v>
          </cell>
        </row>
        <row r="39">
          <cell r="AA39">
            <v>60</v>
          </cell>
          <cell r="AV39">
            <v>12</v>
          </cell>
        </row>
        <row r="40">
          <cell r="AA40">
            <v>150</v>
          </cell>
          <cell r="AV40">
            <v>12</v>
          </cell>
        </row>
        <row r="41">
          <cell r="AA41">
            <v>240</v>
          </cell>
          <cell r="AV41">
            <v>12</v>
          </cell>
        </row>
        <row r="42">
          <cell r="AA42">
            <v>12</v>
          </cell>
          <cell r="AV42">
            <v>12</v>
          </cell>
        </row>
        <row r="43">
          <cell r="AA43">
            <v>12</v>
          </cell>
          <cell r="AV43">
            <v>12</v>
          </cell>
        </row>
        <row r="44">
          <cell r="AA44">
            <v>0.3</v>
          </cell>
          <cell r="AV44">
            <v>12</v>
          </cell>
        </row>
        <row r="45">
          <cell r="AA45">
            <v>3.6</v>
          </cell>
          <cell r="AV45">
            <v>12</v>
          </cell>
        </row>
        <row r="46">
          <cell r="AA46">
            <v>0</v>
          </cell>
          <cell r="AV46">
            <v>12</v>
          </cell>
        </row>
        <row r="47">
          <cell r="AA47">
            <v>84</v>
          </cell>
          <cell r="AV47">
            <v>12</v>
          </cell>
        </row>
        <row r="48">
          <cell r="AA48">
            <v>0</v>
          </cell>
          <cell r="AV48">
            <v>12</v>
          </cell>
        </row>
        <row r="49">
          <cell r="AA49">
            <v>312.43248</v>
          </cell>
          <cell r="AV49">
            <v>12</v>
          </cell>
        </row>
        <row r="50">
          <cell r="AA50">
            <v>60</v>
          </cell>
          <cell r="AV50">
            <v>12</v>
          </cell>
        </row>
        <row r="51">
          <cell r="AA51">
            <v>0</v>
          </cell>
          <cell r="AV51">
            <v>12</v>
          </cell>
        </row>
        <row r="52">
          <cell r="AA52">
            <v>249.99995999999999</v>
          </cell>
          <cell r="AV52">
            <v>12</v>
          </cell>
        </row>
        <row r="53">
          <cell r="AA53">
            <v>0</v>
          </cell>
          <cell r="AV53">
            <v>12</v>
          </cell>
        </row>
        <row r="54">
          <cell r="AA54">
            <v>30.50844</v>
          </cell>
          <cell r="AV54">
            <v>12</v>
          </cell>
        </row>
        <row r="55">
          <cell r="AA55">
            <v>0</v>
          </cell>
          <cell r="AV55">
            <v>12</v>
          </cell>
        </row>
        <row r="56">
          <cell r="AA56">
            <v>36</v>
          </cell>
          <cell r="AV56">
            <v>12</v>
          </cell>
        </row>
        <row r="57">
          <cell r="AA57">
            <v>20</v>
          </cell>
          <cell r="AV57">
            <v>12</v>
          </cell>
        </row>
        <row r="58">
          <cell r="AA58">
            <v>0</v>
          </cell>
          <cell r="AV58">
            <v>12</v>
          </cell>
        </row>
        <row r="59">
          <cell r="AA59">
            <v>0</v>
          </cell>
          <cell r="AV59">
            <v>12</v>
          </cell>
        </row>
        <row r="60">
          <cell r="AA60">
            <v>12</v>
          </cell>
          <cell r="AV60">
            <v>12</v>
          </cell>
        </row>
        <row r="61">
          <cell r="AA61">
            <v>15</v>
          </cell>
          <cell r="AV61">
            <v>12</v>
          </cell>
        </row>
        <row r="62">
          <cell r="AA62">
            <v>48</v>
          </cell>
          <cell r="AV62">
            <v>12</v>
          </cell>
        </row>
        <row r="63">
          <cell r="AA63">
            <v>0</v>
          </cell>
          <cell r="AV63">
            <v>12</v>
          </cell>
        </row>
        <row r="64">
          <cell r="AA64">
            <v>3.6</v>
          </cell>
          <cell r="AV64">
            <v>0</v>
          </cell>
        </row>
        <row r="65">
          <cell r="AA65">
            <v>18</v>
          </cell>
          <cell r="AV65">
            <v>12</v>
          </cell>
        </row>
        <row r="66">
          <cell r="AA66">
            <v>60</v>
          </cell>
          <cell r="AV66">
            <v>12</v>
          </cell>
        </row>
        <row r="67">
          <cell r="AA67">
            <v>50</v>
          </cell>
          <cell r="AV67">
            <v>12</v>
          </cell>
        </row>
        <row r="68">
          <cell r="AA68">
            <v>8</v>
          </cell>
          <cell r="AV68">
            <v>12</v>
          </cell>
        </row>
        <row r="69">
          <cell r="AA69">
            <v>12</v>
          </cell>
          <cell r="AV69">
            <v>12</v>
          </cell>
        </row>
        <row r="70">
          <cell r="AA70">
            <v>8.3332999999999995</v>
          </cell>
          <cell r="AV70">
            <v>12</v>
          </cell>
        </row>
        <row r="71">
          <cell r="AA71">
            <v>136</v>
          </cell>
          <cell r="AV71">
            <v>12</v>
          </cell>
        </row>
        <row r="72">
          <cell r="AA72">
            <v>99.999960000000002</v>
          </cell>
          <cell r="AV72">
            <v>12</v>
          </cell>
        </row>
        <row r="73">
          <cell r="AA73">
            <v>140.00004000000001</v>
          </cell>
          <cell r="AV73">
            <v>12</v>
          </cell>
        </row>
        <row r="74">
          <cell r="AA74">
            <v>5.0000400000000003</v>
          </cell>
          <cell r="AV74">
            <v>12</v>
          </cell>
        </row>
        <row r="75">
          <cell r="AA75">
            <v>2</v>
          </cell>
          <cell r="AV75">
            <v>12</v>
          </cell>
        </row>
        <row r="76">
          <cell r="AA76">
            <v>69.999960000000002</v>
          </cell>
          <cell r="AV76">
            <v>12</v>
          </cell>
        </row>
        <row r="77">
          <cell r="AA77">
            <v>2034.9256800000001</v>
          </cell>
          <cell r="AV77">
            <v>12</v>
          </cell>
        </row>
        <row r="78">
          <cell r="AA78">
            <v>9.9999599999999997</v>
          </cell>
          <cell r="AV78">
            <v>12</v>
          </cell>
        </row>
        <row r="79">
          <cell r="AA79">
            <v>90</v>
          </cell>
          <cell r="AV79">
            <v>12</v>
          </cell>
        </row>
        <row r="80">
          <cell r="AA80">
            <v>0</v>
          </cell>
          <cell r="AV80">
            <v>12</v>
          </cell>
        </row>
        <row r="81">
          <cell r="AA81">
            <v>0</v>
          </cell>
          <cell r="AV81">
            <v>12</v>
          </cell>
        </row>
        <row r="82">
          <cell r="AA82">
            <v>0</v>
          </cell>
          <cell r="AV82">
            <v>12</v>
          </cell>
        </row>
        <row r="83">
          <cell r="AA83">
            <v>0</v>
          </cell>
          <cell r="AV83">
            <v>12</v>
          </cell>
        </row>
        <row r="84">
          <cell r="AA84">
            <v>0</v>
          </cell>
          <cell r="AV84">
            <v>12</v>
          </cell>
        </row>
        <row r="85">
          <cell r="AA85">
            <v>0</v>
          </cell>
          <cell r="AV85">
            <v>12</v>
          </cell>
        </row>
        <row r="86">
          <cell r="AA86">
            <v>0</v>
          </cell>
          <cell r="AV86">
            <v>12</v>
          </cell>
        </row>
        <row r="87">
          <cell r="AA87">
            <v>0</v>
          </cell>
          <cell r="AV87">
            <v>12</v>
          </cell>
        </row>
        <row r="88">
          <cell r="AA88">
            <v>0</v>
          </cell>
          <cell r="AV88">
            <v>12</v>
          </cell>
        </row>
        <row r="89">
          <cell r="AA89">
            <v>0</v>
          </cell>
          <cell r="AV89">
            <v>12</v>
          </cell>
        </row>
        <row r="90">
          <cell r="AA90">
            <v>0</v>
          </cell>
          <cell r="AV90">
            <v>12</v>
          </cell>
        </row>
        <row r="91">
          <cell r="AA91">
            <v>0</v>
          </cell>
          <cell r="AV91">
            <v>12</v>
          </cell>
        </row>
        <row r="92">
          <cell r="AA92">
            <v>0</v>
          </cell>
          <cell r="AV92">
            <v>12</v>
          </cell>
        </row>
        <row r="93">
          <cell r="AA93">
            <v>0</v>
          </cell>
          <cell r="AV93">
            <v>12</v>
          </cell>
        </row>
        <row r="94">
          <cell r="AA94">
            <v>0</v>
          </cell>
          <cell r="AV94">
            <v>12</v>
          </cell>
        </row>
        <row r="95">
          <cell r="AA95">
            <v>0</v>
          </cell>
          <cell r="AV95">
            <v>12</v>
          </cell>
        </row>
        <row r="96">
          <cell r="AA96">
            <v>0</v>
          </cell>
          <cell r="AV96">
            <v>12</v>
          </cell>
        </row>
        <row r="97">
          <cell r="AA97">
            <v>0</v>
          </cell>
          <cell r="AV97">
            <v>12</v>
          </cell>
        </row>
        <row r="98">
          <cell r="AA98">
            <v>0</v>
          </cell>
          <cell r="AV98">
            <v>12</v>
          </cell>
        </row>
        <row r="99">
          <cell r="AA99">
            <v>0</v>
          </cell>
          <cell r="AV99">
            <v>12</v>
          </cell>
        </row>
        <row r="100">
          <cell r="AA100">
            <v>0</v>
          </cell>
          <cell r="AV100">
            <v>12</v>
          </cell>
        </row>
        <row r="101">
          <cell r="AA101">
            <v>0</v>
          </cell>
          <cell r="AV101">
            <v>12</v>
          </cell>
        </row>
        <row r="102">
          <cell r="AA102">
            <v>0</v>
          </cell>
          <cell r="AV102">
            <v>12</v>
          </cell>
        </row>
        <row r="103">
          <cell r="AA103">
            <v>0</v>
          </cell>
          <cell r="AV103">
            <v>12</v>
          </cell>
        </row>
        <row r="104">
          <cell r="AA104">
            <v>0</v>
          </cell>
          <cell r="AV104">
            <v>12</v>
          </cell>
        </row>
        <row r="105">
          <cell r="AA105">
            <v>0</v>
          </cell>
          <cell r="AV105">
            <v>12</v>
          </cell>
        </row>
        <row r="106">
          <cell r="AA106">
            <v>0</v>
          </cell>
          <cell r="AV106">
            <v>12</v>
          </cell>
        </row>
        <row r="107">
          <cell r="AA107">
            <v>0</v>
          </cell>
          <cell r="AV107">
            <v>12</v>
          </cell>
        </row>
        <row r="108">
          <cell r="AA108">
            <v>0</v>
          </cell>
          <cell r="AV108">
            <v>0</v>
          </cell>
        </row>
        <row r="109">
          <cell r="AA109">
            <v>0</v>
          </cell>
          <cell r="AV109">
            <v>12</v>
          </cell>
        </row>
        <row r="110">
          <cell r="AA110">
            <v>0</v>
          </cell>
          <cell r="AV110">
            <v>0</v>
          </cell>
        </row>
        <row r="111">
          <cell r="AA111">
            <v>0</v>
          </cell>
          <cell r="AV111">
            <v>12</v>
          </cell>
        </row>
        <row r="112">
          <cell r="AA112">
            <v>0</v>
          </cell>
          <cell r="AV112">
            <v>12</v>
          </cell>
        </row>
        <row r="113">
          <cell r="AA113">
            <v>0</v>
          </cell>
          <cell r="AV113">
            <v>12</v>
          </cell>
        </row>
        <row r="114">
          <cell r="AA114">
            <v>0</v>
          </cell>
          <cell r="AV114">
            <v>12</v>
          </cell>
        </row>
        <row r="115">
          <cell r="AA115">
            <v>0</v>
          </cell>
          <cell r="AV115">
            <v>12</v>
          </cell>
        </row>
        <row r="116">
          <cell r="AA116">
            <v>0</v>
          </cell>
          <cell r="AV116">
            <v>12</v>
          </cell>
        </row>
        <row r="117">
          <cell r="AA117">
            <v>0</v>
          </cell>
          <cell r="AV117">
            <v>12</v>
          </cell>
        </row>
        <row r="118">
          <cell r="AA118">
            <v>0</v>
          </cell>
          <cell r="AV118">
            <v>12</v>
          </cell>
        </row>
        <row r="119">
          <cell r="AA119">
            <v>0</v>
          </cell>
          <cell r="AV119">
            <v>12</v>
          </cell>
        </row>
        <row r="120">
          <cell r="AA120">
            <v>0</v>
          </cell>
          <cell r="AV120">
            <v>12</v>
          </cell>
        </row>
        <row r="121">
          <cell r="AA121">
            <v>57.88944</v>
          </cell>
          <cell r="AV121">
            <v>12</v>
          </cell>
        </row>
        <row r="122">
          <cell r="AA122">
            <v>228.12</v>
          </cell>
          <cell r="AV122">
            <v>0</v>
          </cell>
        </row>
        <row r="123">
          <cell r="AA123">
            <v>0</v>
          </cell>
          <cell r="AV123">
            <v>12</v>
          </cell>
        </row>
        <row r="124">
          <cell r="AA124">
            <v>0</v>
          </cell>
          <cell r="AV124">
            <v>12</v>
          </cell>
        </row>
        <row r="125">
          <cell r="AA125">
            <v>0</v>
          </cell>
          <cell r="AV125">
            <v>12</v>
          </cell>
        </row>
        <row r="126">
          <cell r="AA126">
            <v>0</v>
          </cell>
          <cell r="AV126">
            <v>12</v>
          </cell>
        </row>
        <row r="127">
          <cell r="AA127">
            <v>72</v>
          </cell>
          <cell r="AV127">
            <v>12</v>
          </cell>
        </row>
        <row r="128">
          <cell r="AA128">
            <v>0</v>
          </cell>
          <cell r="AV128">
            <v>12</v>
          </cell>
        </row>
        <row r="129">
          <cell r="AA129">
            <v>0</v>
          </cell>
          <cell r="AV129">
            <v>12</v>
          </cell>
        </row>
        <row r="130">
          <cell r="AA130">
            <v>0</v>
          </cell>
          <cell r="AV130">
            <v>12</v>
          </cell>
        </row>
        <row r="131">
          <cell r="AA131">
            <v>33.333320000000001</v>
          </cell>
          <cell r="AV131">
            <v>12</v>
          </cell>
        </row>
        <row r="132">
          <cell r="AA132">
            <v>0</v>
          </cell>
          <cell r="AV132">
            <v>12</v>
          </cell>
        </row>
        <row r="133">
          <cell r="AA133">
            <v>0</v>
          </cell>
          <cell r="AV133">
            <v>12</v>
          </cell>
        </row>
        <row r="134">
          <cell r="AA134">
            <v>0</v>
          </cell>
          <cell r="AV134">
            <v>12</v>
          </cell>
        </row>
        <row r="135">
          <cell r="AA135">
            <v>0</v>
          </cell>
          <cell r="AV135">
            <v>12</v>
          </cell>
        </row>
        <row r="136">
          <cell r="AA136">
            <v>0</v>
          </cell>
          <cell r="AV136">
            <v>0</v>
          </cell>
        </row>
        <row r="137">
          <cell r="AA137">
            <v>160</v>
          </cell>
          <cell r="AV137">
            <v>12</v>
          </cell>
        </row>
        <row r="138">
          <cell r="AA138">
            <v>60</v>
          </cell>
          <cell r="AV138">
            <v>12</v>
          </cell>
        </row>
        <row r="139">
          <cell r="AA139">
            <v>83.333320000000001</v>
          </cell>
          <cell r="AV139">
            <v>12</v>
          </cell>
        </row>
        <row r="140">
          <cell r="AA140">
            <v>0</v>
          </cell>
          <cell r="AV140">
            <v>12</v>
          </cell>
        </row>
        <row r="141">
          <cell r="AA141">
            <v>0</v>
          </cell>
          <cell r="AV141">
            <v>12</v>
          </cell>
        </row>
        <row r="142">
          <cell r="AA142">
            <v>0</v>
          </cell>
          <cell r="AV142">
            <v>12</v>
          </cell>
        </row>
        <row r="143">
          <cell r="AA143">
            <v>0</v>
          </cell>
          <cell r="AV143">
            <v>12</v>
          </cell>
        </row>
        <row r="144">
          <cell r="AA144">
            <v>0</v>
          </cell>
          <cell r="AV144">
            <v>12</v>
          </cell>
        </row>
        <row r="145">
          <cell r="AA145">
            <v>0</v>
          </cell>
          <cell r="AV145">
            <v>12</v>
          </cell>
        </row>
        <row r="146">
          <cell r="AA146">
            <v>0</v>
          </cell>
          <cell r="AV146">
            <v>12</v>
          </cell>
        </row>
        <row r="147">
          <cell r="AA147">
            <v>0</v>
          </cell>
          <cell r="AV147">
            <v>12</v>
          </cell>
        </row>
        <row r="148">
          <cell r="AA148">
            <v>0</v>
          </cell>
          <cell r="AV148">
            <v>12</v>
          </cell>
        </row>
        <row r="149">
          <cell r="AA149">
            <v>0</v>
          </cell>
          <cell r="AV149">
            <v>12</v>
          </cell>
        </row>
        <row r="151">
          <cell r="AA151">
            <v>5936.0523999999987</v>
          </cell>
        </row>
      </sheetData>
      <sheetData sheetId="75"/>
      <sheetData sheetId="76"/>
      <sheetData sheetId="77"/>
      <sheetData sheetId="78"/>
      <sheetData sheetId="79"/>
      <sheetData sheetId="80">
        <row r="16">
          <cell r="N16">
            <v>0</v>
          </cell>
          <cell r="X16">
            <v>0</v>
          </cell>
        </row>
        <row r="18">
          <cell r="N18">
            <v>0</v>
          </cell>
          <cell r="X18">
            <v>0</v>
          </cell>
        </row>
        <row r="19">
          <cell r="N19">
            <v>0</v>
          </cell>
          <cell r="X19">
            <v>0</v>
          </cell>
        </row>
      </sheetData>
      <sheetData sheetId="81"/>
      <sheetData sheetId="82"/>
      <sheetData sheetId="83"/>
      <sheetData sheetId="84">
        <row r="37">
          <cell r="R37">
            <v>0</v>
          </cell>
          <cell r="U37">
            <v>0</v>
          </cell>
          <cell r="AA37">
            <v>0</v>
          </cell>
        </row>
      </sheetData>
      <sheetData sheetId="85">
        <row r="18">
          <cell r="P18">
            <v>0</v>
          </cell>
          <cell r="S18">
            <v>0</v>
          </cell>
        </row>
        <row r="25">
          <cell r="P25">
            <v>0</v>
          </cell>
          <cell r="S25">
            <v>0</v>
          </cell>
        </row>
        <row r="29">
          <cell r="P29">
            <v>0</v>
          </cell>
          <cell r="S29">
            <v>0</v>
          </cell>
        </row>
      </sheetData>
      <sheetData sheetId="86"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0</v>
          </cell>
        </row>
        <row r="29">
          <cell r="J29">
            <v>0</v>
          </cell>
          <cell r="M29">
            <v>0</v>
          </cell>
        </row>
        <row r="39">
          <cell r="J39">
            <v>0</v>
          </cell>
          <cell r="M39">
            <v>0</v>
          </cell>
        </row>
        <row r="43">
          <cell r="J43">
            <v>0</v>
          </cell>
          <cell r="M43">
            <v>0</v>
          </cell>
        </row>
        <row r="44">
          <cell r="J44">
            <v>0</v>
          </cell>
          <cell r="M44">
            <v>0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>
        <row r="44">
          <cell r="B44" t="str">
            <v>Анненковское</v>
          </cell>
        </row>
        <row r="45">
          <cell r="B45" t="str">
            <v>Выровское</v>
          </cell>
        </row>
        <row r="46">
          <cell r="B46" t="str">
            <v>Гимовское</v>
          </cell>
        </row>
        <row r="47">
          <cell r="B47" t="str">
            <v>Игнатовское городское поселение</v>
          </cell>
        </row>
        <row r="48">
          <cell r="B48" t="str">
            <v>Майнское городское поселение</v>
          </cell>
        </row>
        <row r="49">
          <cell r="B49" t="str">
            <v>Старомаклаушинское</v>
          </cell>
        </row>
        <row r="50">
          <cell r="B50" t="str">
            <v>Тагайское</v>
          </cell>
        </row>
      </sheetData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showGridLines="0" tabSelected="1" topLeftCell="E64" zoomScaleNormal="100" workbookViewId="0">
      <selection activeCell="N94" sqref="N94"/>
    </sheetView>
  </sheetViews>
  <sheetFormatPr defaultColWidth="9.140625" defaultRowHeight="11.25"/>
  <cols>
    <col min="1" max="1" width="8.28515625" style="1" hidden="1" customWidth="1"/>
    <col min="2" max="4" width="8.28515625" style="2" hidden="1" customWidth="1"/>
    <col min="5" max="5" width="8.28515625" style="2" customWidth="1"/>
    <col min="6" max="6" width="14.5703125" style="2" customWidth="1"/>
    <col min="7" max="7" width="46.7109375" style="2" customWidth="1"/>
    <col min="8" max="8" width="13.140625" style="2" customWidth="1"/>
    <col min="9" max="10" width="19.7109375" style="2" customWidth="1"/>
    <col min="11" max="12" width="18.85546875" style="2" customWidth="1"/>
    <col min="13" max="13" width="18.5703125" style="2" customWidth="1"/>
    <col min="14" max="14" width="15.7109375" style="2" customWidth="1"/>
    <col min="15" max="16384" width="9.140625" style="2"/>
  </cols>
  <sheetData>
    <row r="1" spans="1:10" ht="26.45" hidden="1" customHeight="1">
      <c r="A1" s="1" t="str">
        <f>IFERROR(IF([2]Настройки!$D$11=1,"HIDDEN","VISIBLE"),"HIDDEN")</f>
        <v>VISIBLE</v>
      </c>
    </row>
    <row r="2" spans="1:10" ht="26.45" hidden="1" customHeight="1"/>
    <row r="3" spans="1:10" ht="26.45" hidden="1" customHeight="1"/>
    <row r="4" spans="1:10" ht="26.45" hidden="1" customHeight="1"/>
    <row r="5" spans="1:10" ht="26.45" hidden="1" customHeight="1"/>
    <row r="6" spans="1:10" ht="26.45" hidden="1" customHeight="1"/>
    <row r="7" spans="1:10" ht="26.45" customHeight="1">
      <c r="F7" s="59" t="s">
        <v>0</v>
      </c>
      <c r="G7" s="59"/>
    </row>
    <row r="8" spans="1:10" ht="9.6" customHeight="1">
      <c r="F8" s="60" t="s">
        <v>1</v>
      </c>
      <c r="G8" s="60"/>
      <c r="H8" s="60"/>
      <c r="I8" s="60"/>
      <c r="J8" s="60"/>
    </row>
    <row r="9" spans="1:10">
      <c r="F9" s="60" t="s">
        <v>2</v>
      </c>
      <c r="G9" s="60"/>
      <c r="H9" s="60"/>
      <c r="I9" s="60"/>
      <c r="J9" s="60"/>
    </row>
    <row r="10" spans="1:10">
      <c r="F10" s="60" t="str">
        <f>"                  (вид цены (тарифа) на "&amp; god&amp;" год"</f>
        <v xml:space="preserve">                  (вид цены (тарифа) на 2023 год</v>
      </c>
      <c r="G10" s="60"/>
      <c r="H10" s="60"/>
      <c r="I10" s="60"/>
      <c r="J10" s="60"/>
    </row>
    <row r="11" spans="1:10">
      <c r="F11" s="60" t="s">
        <v>3</v>
      </c>
      <c r="G11" s="60"/>
      <c r="H11" s="60"/>
      <c r="I11" s="60"/>
      <c r="J11" s="60"/>
    </row>
    <row r="12" spans="1:10">
      <c r="F12" s="3"/>
    </row>
    <row r="13" spans="1:10">
      <c r="F13" s="57" t="str">
        <f>ORG</f>
        <v>ООО "Инза Сервис"</v>
      </c>
      <c r="G13" s="58"/>
      <c r="H13" s="58"/>
      <c r="I13" s="58"/>
      <c r="J13" s="58"/>
    </row>
    <row r="14" spans="1:10">
      <c r="F14" s="60" t="s">
        <v>4</v>
      </c>
      <c r="G14" s="60"/>
      <c r="H14" s="60"/>
      <c r="I14" s="60"/>
      <c r="J14" s="60"/>
    </row>
    <row r="18" spans="6:11" ht="19.5" customHeight="1">
      <c r="F18" s="61" t="s">
        <v>5</v>
      </c>
      <c r="G18" s="61"/>
      <c r="H18" s="61"/>
      <c r="I18" s="61"/>
      <c r="J18" s="61"/>
      <c r="K18" s="61"/>
    </row>
    <row r="19" spans="6:11">
      <c r="F19" s="3"/>
    </row>
    <row r="20" spans="6:11">
      <c r="F20" s="62" t="s">
        <v>6</v>
      </c>
      <c r="G20" s="62"/>
      <c r="H20" s="63" t="str">
        <f>ORG</f>
        <v>ООО "Инза Сервис"</v>
      </c>
      <c r="I20" s="64"/>
      <c r="J20" s="64"/>
      <c r="K20" s="64"/>
    </row>
    <row r="21" spans="6:11">
      <c r="F21" s="62"/>
      <c r="G21" s="62"/>
      <c r="H21" s="64"/>
      <c r="I21" s="64"/>
      <c r="J21" s="64"/>
      <c r="K21" s="64"/>
    </row>
    <row r="22" spans="6:11">
      <c r="F22" s="62" t="s">
        <v>7</v>
      </c>
      <c r="G22" s="62"/>
      <c r="H22" s="65" t="str">
        <f>ORG</f>
        <v>ООО "Инза Сервис"</v>
      </c>
      <c r="I22" s="65"/>
      <c r="J22" s="65"/>
      <c r="K22" s="65"/>
    </row>
    <row r="23" spans="6:11" ht="27.95" customHeight="1">
      <c r="F23" s="62" t="s">
        <v>8</v>
      </c>
      <c r="G23" s="62"/>
      <c r="H23" s="66" t="str">
        <f>[2]Титульный!E56</f>
        <v>433030 г.Инза ,ул.Транспортная ,7</v>
      </c>
      <c r="I23" s="67"/>
      <c r="J23" s="67"/>
      <c r="K23" s="67"/>
    </row>
    <row r="24" spans="6:11" ht="27.95" customHeight="1">
      <c r="F24" s="62" t="s">
        <v>9</v>
      </c>
      <c r="G24" s="62"/>
      <c r="H24" s="66" t="str">
        <f>[2]Титульный!E57</f>
        <v>432032 г.Ульяновск ул.Полбина 65А</v>
      </c>
      <c r="I24" s="67"/>
      <c r="J24" s="67"/>
      <c r="K24" s="67"/>
    </row>
    <row r="25" spans="6:11">
      <c r="F25" s="62" t="s">
        <v>10</v>
      </c>
      <c r="G25" s="62"/>
      <c r="H25" s="68" t="str">
        <f>INN</f>
        <v>7306006330</v>
      </c>
      <c r="I25" s="68"/>
      <c r="J25" s="68"/>
      <c r="K25" s="68"/>
    </row>
    <row r="26" spans="6:11">
      <c r="F26" s="62" t="s">
        <v>11</v>
      </c>
      <c r="G26" s="62"/>
      <c r="H26" s="68" t="str">
        <f>KPP</f>
        <v>730601001</v>
      </c>
      <c r="I26" s="68"/>
      <c r="J26" s="68"/>
      <c r="K26" s="68"/>
    </row>
    <row r="27" spans="6:11">
      <c r="F27" s="62" t="s">
        <v>12</v>
      </c>
      <c r="G27" s="62"/>
      <c r="H27" s="68" t="str">
        <f>[2]Титульный!E60</f>
        <v>Павлов Юрий Михайлович</v>
      </c>
      <c r="I27" s="68"/>
      <c r="J27" s="68"/>
      <c r="K27" s="68"/>
    </row>
    <row r="28" spans="6:11">
      <c r="F28" s="62" t="s">
        <v>13</v>
      </c>
      <c r="G28" s="62"/>
      <c r="H28" s="70" t="str">
        <f>[2]Титульный!E72</f>
        <v>inzaservis73@yandex.ru</v>
      </c>
      <c r="I28" s="71"/>
      <c r="J28" s="71"/>
      <c r="K28" s="71"/>
    </row>
    <row r="29" spans="6:11">
      <c r="F29" s="62" t="s">
        <v>14</v>
      </c>
      <c r="G29" s="62"/>
      <c r="H29" s="70" t="str">
        <f>[2]Титульный!E62</f>
        <v>8(8422)67-49-95</v>
      </c>
      <c r="I29" s="71"/>
      <c r="J29" s="71"/>
      <c r="K29" s="71"/>
    </row>
    <row r="30" spans="6:11" hidden="1">
      <c r="F30" s="62" t="s">
        <v>15</v>
      </c>
      <c r="G30" s="62"/>
      <c r="H30" s="72"/>
      <c r="I30" s="72"/>
      <c r="J30" s="72"/>
      <c r="K30" s="72"/>
    </row>
    <row r="31" spans="6:11" ht="4.5" customHeight="1"/>
    <row r="32" spans="6:11" ht="4.5" customHeight="1">
      <c r="F32" s="4"/>
    </row>
    <row r="33" spans="6:11" ht="18.75" customHeight="1">
      <c r="F33" s="61" t="s">
        <v>16</v>
      </c>
      <c r="G33" s="61"/>
      <c r="H33" s="61"/>
      <c r="I33" s="61"/>
      <c r="J33" s="61"/>
      <c r="K33" s="61"/>
    </row>
    <row r="34" spans="6:11" ht="1.5" customHeight="1"/>
    <row r="35" spans="6:11" ht="1.5" customHeight="1">
      <c r="F35" s="4"/>
    </row>
    <row r="36" spans="6:11" ht="45" customHeight="1">
      <c r="F36" s="69" t="s">
        <v>17</v>
      </c>
      <c r="G36" s="69"/>
      <c r="H36" s="56" t="s">
        <v>18</v>
      </c>
      <c r="I36" s="56" t="s">
        <v>19</v>
      </c>
      <c r="J36" s="56" t="s">
        <v>20</v>
      </c>
      <c r="K36" s="56" t="s">
        <v>21</v>
      </c>
    </row>
    <row r="37" spans="6:11" ht="24.75" customHeight="1">
      <c r="F37" s="73" t="s">
        <v>22</v>
      </c>
      <c r="G37" s="74"/>
      <c r="H37" s="74"/>
      <c r="I37" s="74"/>
      <c r="J37" s="74"/>
      <c r="K37" s="74"/>
    </row>
    <row r="38" spans="6:11" ht="22.5">
      <c r="F38" s="5">
        <v>1</v>
      </c>
      <c r="G38" s="6" t="s">
        <v>23</v>
      </c>
      <c r="H38" s="6"/>
      <c r="I38" s="6"/>
      <c r="J38" s="6"/>
      <c r="K38" s="7"/>
    </row>
    <row r="39" spans="6:11">
      <c r="F39" s="8" t="s">
        <v>24</v>
      </c>
      <c r="G39" s="9" t="s">
        <v>25</v>
      </c>
      <c r="H39" s="10" t="s">
        <v>26</v>
      </c>
      <c r="I39" s="11">
        <v>65451.891000000003</v>
      </c>
      <c r="J39" s="12">
        <v>55875.95</v>
      </c>
      <c r="K39" s="12">
        <v>69480.59</v>
      </c>
    </row>
    <row r="40" spans="6:11">
      <c r="F40" s="13" t="s">
        <v>27</v>
      </c>
      <c r="G40" s="14" t="s">
        <v>28</v>
      </c>
      <c r="H40" s="56" t="s">
        <v>26</v>
      </c>
      <c r="I40" s="11"/>
      <c r="J40" s="12"/>
      <c r="K40" s="12"/>
    </row>
    <row r="41" spans="6:11" ht="22.5">
      <c r="F41" s="13" t="s">
        <v>29</v>
      </c>
      <c r="G41" s="14" t="s">
        <v>30</v>
      </c>
      <c r="H41" s="56" t="s">
        <v>26</v>
      </c>
      <c r="I41" s="11"/>
      <c r="J41" s="12"/>
      <c r="K41" s="12"/>
    </row>
    <row r="42" spans="6:11">
      <c r="F42" s="13" t="s">
        <v>31</v>
      </c>
      <c r="G42" s="14" t="s">
        <v>32</v>
      </c>
      <c r="H42" s="56" t="s">
        <v>26</v>
      </c>
      <c r="I42" s="11">
        <v>232.173</v>
      </c>
      <c r="J42" s="12">
        <v>250</v>
      </c>
      <c r="K42" s="12">
        <v>300</v>
      </c>
    </row>
    <row r="43" spans="6:11">
      <c r="F43" s="5" t="s">
        <v>33</v>
      </c>
      <c r="G43" s="6" t="s">
        <v>34</v>
      </c>
      <c r="H43" s="15"/>
      <c r="I43" s="6"/>
      <c r="J43" s="6"/>
      <c r="K43" s="7"/>
    </row>
    <row r="44" spans="6:11" ht="45">
      <c r="F44" s="13" t="s">
        <v>35</v>
      </c>
      <c r="G44" s="14" t="s">
        <v>36</v>
      </c>
      <c r="H44" s="56" t="s">
        <v>37</v>
      </c>
      <c r="I44" s="16">
        <f>IF(I39=0,0,I40/I39)</f>
        <v>0</v>
      </c>
      <c r="J44" s="16">
        <f>IF(J39=0,0,J40/J39)</f>
        <v>0</v>
      </c>
      <c r="K44" s="16">
        <f>IF(K39=0,0,K40/K39)</f>
        <v>0</v>
      </c>
    </row>
    <row r="45" spans="6:11" ht="22.5">
      <c r="F45" s="5" t="s">
        <v>38</v>
      </c>
      <c r="G45" s="6" t="s">
        <v>39</v>
      </c>
      <c r="H45" s="15"/>
      <c r="I45" s="6"/>
      <c r="J45" s="6"/>
      <c r="K45" s="7"/>
    </row>
    <row r="46" spans="6:11">
      <c r="F46" s="13" t="s">
        <v>40</v>
      </c>
      <c r="G46" s="17" t="s">
        <v>41</v>
      </c>
      <c r="H46" s="56" t="s">
        <v>42</v>
      </c>
      <c r="I46" s="18">
        <f>'[2]9 Тариф'!P34</f>
        <v>5.1806969999999994</v>
      </c>
      <c r="J46" s="18">
        <f>'[2]9 Тариф'!Q34</f>
        <v>4.6990829999999999</v>
      </c>
      <c r="K46" s="18">
        <f>'[2]9 Тариф'!W34</f>
        <v>5.9346929999999993</v>
      </c>
    </row>
    <row r="47" spans="6:11" ht="22.5">
      <c r="F47" s="13" t="s">
        <v>43</v>
      </c>
      <c r="G47" s="17" t="s">
        <v>44</v>
      </c>
      <c r="H47" s="56" t="s">
        <v>45</v>
      </c>
      <c r="I47" s="18">
        <f>'[2]9 Тариф'!P59*1000</f>
        <v>0</v>
      </c>
      <c r="J47" s="18">
        <f>'[2]9 Тариф'!Q59*1000</f>
        <v>0</v>
      </c>
      <c r="K47" s="18">
        <f>'[2]9 Тариф'!W59*1000</f>
        <v>0</v>
      </c>
    </row>
    <row r="48" spans="6:11" ht="33.75">
      <c r="F48" s="13" t="s">
        <v>46</v>
      </c>
      <c r="G48" s="17" t="s">
        <v>47</v>
      </c>
      <c r="H48" s="56" t="s">
        <v>48</v>
      </c>
      <c r="I48" s="19"/>
      <c r="J48" s="19"/>
      <c r="K48" s="19"/>
    </row>
    <row r="49" spans="6:11">
      <c r="F49" s="13" t="s">
        <v>49</v>
      </c>
      <c r="G49" s="20" t="s">
        <v>50</v>
      </c>
      <c r="H49" s="56" t="s">
        <v>37</v>
      </c>
      <c r="I49" s="18">
        <f>'[2]9 Тариф'!P19</f>
        <v>7.0169753471097049</v>
      </c>
      <c r="J49" s="18">
        <f>'[2]9 Тариф'!Q19</f>
        <v>8.0819550996457536</v>
      </c>
      <c r="K49" s="18">
        <f>'[2]9 Тариф'!W19</f>
        <v>3.9699992784563798</v>
      </c>
    </row>
    <row r="50" spans="6:11" ht="33.75">
      <c r="F50" s="13" t="s">
        <v>51</v>
      </c>
      <c r="G50" s="21" t="s">
        <v>52</v>
      </c>
      <c r="H50" s="56"/>
      <c r="I50" s="22"/>
      <c r="J50" s="22"/>
      <c r="K50" s="22"/>
    </row>
    <row r="51" spans="6:11" ht="22.5">
      <c r="F51" s="13" t="s">
        <v>53</v>
      </c>
      <c r="G51" s="23" t="s">
        <v>54</v>
      </c>
      <c r="H51" s="56" t="s">
        <v>26</v>
      </c>
      <c r="I51" s="18">
        <f>'[2]8_Расчет НВВ '!Q143</f>
        <v>72693.515907471316</v>
      </c>
      <c r="J51" s="18">
        <f>IFERROR('[2]8_Расчет НВВ '!W143,0)</f>
        <v>55875.952799999999</v>
      </c>
      <c r="K51" s="18">
        <f ca="1">'[2]8_Расчет НВВ '!AB143</f>
        <v>69480.591436943825</v>
      </c>
    </row>
    <row r="52" spans="6:11" ht="56.25">
      <c r="F52" s="13" t="s">
        <v>55</v>
      </c>
      <c r="G52" s="14" t="s">
        <v>56</v>
      </c>
      <c r="H52" s="56" t="s">
        <v>26</v>
      </c>
      <c r="I52" s="18">
        <f>'[2]8_Расчет НВВ '!Q73</f>
        <v>36916.649859999998</v>
      </c>
      <c r="J52" s="18">
        <f>'[2]8_Расчет НВВ '!W73</f>
        <v>34950.25</v>
      </c>
      <c r="K52" s="18">
        <f>'[2]8_Расчет НВВ '!AB73</f>
        <v>39732.291626866871</v>
      </c>
    </row>
    <row r="53" spans="6:11">
      <c r="F53" s="25"/>
      <c r="G53" s="23" t="s">
        <v>57</v>
      </c>
      <c r="H53" s="56"/>
      <c r="I53" s="26"/>
      <c r="J53" s="26"/>
      <c r="K53" s="26"/>
    </row>
    <row r="54" spans="6:11">
      <c r="F54" s="13" t="s">
        <v>58</v>
      </c>
      <c r="G54" s="27" t="s">
        <v>59</v>
      </c>
      <c r="H54" s="56" t="s">
        <v>26</v>
      </c>
      <c r="I54" s="18">
        <f>'[2]8_Расчет НВВ '!Q42</f>
        <v>24300.048480000001</v>
      </c>
      <c r="J54" s="18">
        <f>'[2]8_Расчет НВВ '!W42</f>
        <v>25364.47</v>
      </c>
      <c r="K54" s="18">
        <f>'[2]8_Расчет НВВ '!AB42</f>
        <v>28834.944499707897</v>
      </c>
    </row>
    <row r="55" spans="6:11">
      <c r="F55" s="13" t="s">
        <v>60</v>
      </c>
      <c r="G55" s="27" t="s">
        <v>61</v>
      </c>
      <c r="H55" s="56" t="s">
        <v>26</v>
      </c>
      <c r="I55" s="18">
        <f>'[2]8_Расчет НВВ '!Q39</f>
        <v>3246.4895899999997</v>
      </c>
      <c r="J55" s="18">
        <f>'[2]8_Расчет НВВ '!W39</f>
        <v>2874.21</v>
      </c>
      <c r="K55" s="18">
        <f>'[2]8_Расчет НВВ '!AB39</f>
        <v>3267.47161799578</v>
      </c>
    </row>
    <row r="56" spans="6:11">
      <c r="F56" s="13" t="s">
        <v>62</v>
      </c>
      <c r="G56" s="27" t="s">
        <v>63</v>
      </c>
      <c r="H56" s="56" t="s">
        <v>26</v>
      </c>
      <c r="I56" s="18">
        <f>'[2]8_Расчет НВВ '!Q36+'[2]8_Расчет НВВ '!Q44</f>
        <v>7649.2375599999996</v>
      </c>
      <c r="J56" s="18">
        <f>'[2]8_Расчет НВВ '!W36+'[2]8_Расчет НВВ '!W44</f>
        <v>5114.5600000000004</v>
      </c>
      <c r="K56" s="18">
        <f>'[2]8_Расчет НВВ '!AB36+'[2]8_Расчет НВВ '!AB44</f>
        <v>5814.3558190029598</v>
      </c>
    </row>
    <row r="57" spans="6:11" ht="33.75">
      <c r="F57" s="13" t="s">
        <v>64</v>
      </c>
      <c r="G57" s="14" t="s">
        <v>65</v>
      </c>
      <c r="H57" s="56" t="s">
        <v>26</v>
      </c>
      <c r="I57" s="18">
        <f>'[2]8_Расчет НВВ '!Q117-I52</f>
        <v>35776.866047471318</v>
      </c>
      <c r="J57" s="18">
        <f>'[2]8_Расчет НВВ '!W117-J52</f>
        <v>19917.152799999996</v>
      </c>
      <c r="K57" s="18">
        <f ca="1">'[2]8_Расчет НВВ '!AB117-K52</f>
        <v>29129.179939076952</v>
      </c>
    </row>
    <row r="58" spans="6:11" ht="22.5">
      <c r="F58" s="13" t="s">
        <v>66</v>
      </c>
      <c r="G58" s="14" t="s">
        <v>67</v>
      </c>
      <c r="H58" s="56" t="s">
        <v>26</v>
      </c>
      <c r="I58" s="18">
        <f>'[2]8_Расчет НВВ '!Q118</f>
        <v>0</v>
      </c>
      <c r="J58" s="18">
        <f>'[2]8_Расчет НВВ '!W118</f>
        <v>1008.55</v>
      </c>
      <c r="K58" s="18">
        <f>'[2]8_Расчет НВВ '!AB118</f>
        <v>619.11987099999737</v>
      </c>
    </row>
    <row r="59" spans="6:11" ht="22.5">
      <c r="F59" s="13" t="s">
        <v>68</v>
      </c>
      <c r="G59" s="14" t="s">
        <v>69</v>
      </c>
      <c r="H59" s="56" t="s">
        <v>26</v>
      </c>
      <c r="I59" s="28"/>
      <c r="J59" s="28"/>
      <c r="K59" s="28"/>
    </row>
    <row r="60" spans="6:11" ht="22.5">
      <c r="F60" s="13" t="s">
        <v>70</v>
      </c>
      <c r="G60" s="27" t="s">
        <v>71</v>
      </c>
      <c r="H60" s="56"/>
      <c r="I60" s="29"/>
      <c r="J60" s="29"/>
      <c r="K60" s="22"/>
    </row>
    <row r="61" spans="6:11">
      <c r="F61" s="13" t="s">
        <v>72</v>
      </c>
      <c r="G61" s="17" t="s">
        <v>73</v>
      </c>
      <c r="H61" s="56" t="s">
        <v>74</v>
      </c>
      <c r="I61" s="18">
        <f>'[2]7_Свод УЕ '!L39</f>
        <v>2682.6144999999992</v>
      </c>
      <c r="J61" s="18">
        <f>'[2]7_Свод УЕ '!L41</f>
        <v>2675.8905999999997</v>
      </c>
      <c r="K61" s="18">
        <f>'[2]7_Свод УЕ '!L42</f>
        <v>3052.8167499999995</v>
      </c>
    </row>
    <row r="62" spans="6:11" ht="33.75" customHeight="1">
      <c r="F62" s="13" t="s">
        <v>75</v>
      </c>
      <c r="G62" s="14" t="s">
        <v>76</v>
      </c>
      <c r="H62" s="56" t="s">
        <v>77</v>
      </c>
      <c r="I62" s="24">
        <f>IF('[2]8_Расчет НВВ '!Q28=0,0,'[2]8_Расчет НВВ '!Q73/'[2]8_Расчет НВВ '!Q28)</f>
        <v>13.761444240311087</v>
      </c>
      <c r="J62" s="24">
        <f>IF('[2]8_Расчет НВВ '!W28=0,0,'[2]8_Расчет НВВ '!W73/'[2]8_Расчет НВВ '!W28)</f>
        <v>13.06116550504718</v>
      </c>
      <c r="K62" s="24">
        <f>IF('[2]8_Расчет НВВ '!AA28=0,0,'[2]8_Расчет НВВ '!AB73/'[2]8_Расчет НВВ '!AA28)</f>
        <v>13.014961224536938</v>
      </c>
    </row>
    <row r="63" spans="6:11" ht="24.75" customHeight="1">
      <c r="F63" s="5" t="s">
        <v>78</v>
      </c>
      <c r="G63" s="75" t="s">
        <v>79</v>
      </c>
      <c r="H63" s="75"/>
      <c r="I63" s="75"/>
      <c r="J63" s="6"/>
      <c r="K63" s="7"/>
    </row>
    <row r="64" spans="6:11">
      <c r="F64" s="13" t="s">
        <v>80</v>
      </c>
      <c r="G64" s="14" t="s">
        <v>81</v>
      </c>
      <c r="H64" s="56" t="s">
        <v>82</v>
      </c>
      <c r="I64" s="24">
        <f>'[2]16_ФОТ'!J20</f>
        <v>76</v>
      </c>
      <c r="J64" s="24">
        <f>'[2]16_ФОТ'!L20</f>
        <v>76</v>
      </c>
      <c r="K64" s="18">
        <f>'[2]16_ФОТ'!M20</f>
        <v>0</v>
      </c>
    </row>
    <row r="65" spans="1:14" ht="22.5">
      <c r="F65" s="13" t="s">
        <v>83</v>
      </c>
      <c r="G65" s="14" t="s">
        <v>84</v>
      </c>
      <c r="H65" s="56" t="s">
        <v>85</v>
      </c>
      <c r="I65" s="24">
        <f>'[2]16_ФОТ'!J44/1000</f>
        <v>0</v>
      </c>
      <c r="J65" s="28"/>
      <c r="K65" s="19"/>
    </row>
    <row r="66" spans="1:14" ht="22.5">
      <c r="F66" s="13" t="s">
        <v>86</v>
      </c>
      <c r="G66" s="14" t="s">
        <v>87</v>
      </c>
      <c r="H66" s="56"/>
      <c r="I66" s="22" t="s">
        <v>161</v>
      </c>
      <c r="J66" s="22" t="s">
        <v>162</v>
      </c>
      <c r="K66" s="22" t="s">
        <v>163</v>
      </c>
    </row>
    <row r="67" spans="1:14" ht="22.5">
      <c r="F67" s="13" t="s">
        <v>88</v>
      </c>
      <c r="G67" s="23" t="s">
        <v>89</v>
      </c>
      <c r="H67" s="56" t="s">
        <v>26</v>
      </c>
      <c r="I67" s="28">
        <v>10</v>
      </c>
      <c r="J67" s="28">
        <f>I67</f>
        <v>10</v>
      </c>
      <c r="K67" s="28">
        <f>J67</f>
        <v>10</v>
      </c>
    </row>
    <row r="68" spans="1:14" ht="33.75">
      <c r="F68" s="13" t="s">
        <v>90</v>
      </c>
      <c r="G68" s="23" t="s">
        <v>91</v>
      </c>
      <c r="H68" s="56" t="s">
        <v>26</v>
      </c>
      <c r="I68" s="28"/>
      <c r="J68" s="19"/>
      <c r="K68" s="28"/>
    </row>
    <row r="69" spans="1:14" ht="6" customHeight="1">
      <c r="F69" s="30"/>
    </row>
    <row r="70" spans="1:14" ht="6" customHeight="1">
      <c r="F70" s="30"/>
    </row>
    <row r="71" spans="1:14" ht="6" customHeight="1">
      <c r="F71" s="30"/>
    </row>
    <row r="72" spans="1:14" ht="6" customHeight="1">
      <c r="F72" s="30"/>
    </row>
    <row r="73" spans="1:14" ht="23.25" customHeight="1">
      <c r="F73" s="61" t="s">
        <v>92</v>
      </c>
      <c r="G73" s="61"/>
      <c r="H73" s="61"/>
      <c r="I73" s="61"/>
      <c r="J73" s="61"/>
      <c r="K73" s="61"/>
      <c r="L73" s="61"/>
      <c r="M73" s="61"/>
      <c r="N73" s="61"/>
    </row>
    <row r="74" spans="1:14">
      <c r="F74" s="31"/>
    </row>
    <row r="75" spans="1:14" ht="24" customHeight="1">
      <c r="F75" s="76" t="s">
        <v>17</v>
      </c>
      <c r="G75" s="76"/>
      <c r="H75" s="77" t="s">
        <v>93</v>
      </c>
      <c r="I75" s="69" t="s">
        <v>19</v>
      </c>
      <c r="J75" s="69"/>
      <c r="K75" s="69" t="s">
        <v>94</v>
      </c>
      <c r="L75" s="69"/>
      <c r="M75" s="69" t="s">
        <v>95</v>
      </c>
      <c r="N75" s="69"/>
    </row>
    <row r="76" spans="1:14" ht="22.5">
      <c r="F76" s="76"/>
      <c r="G76" s="76"/>
      <c r="H76" s="77"/>
      <c r="I76" s="56" t="s">
        <v>96</v>
      </c>
      <c r="J76" s="56" t="s">
        <v>97</v>
      </c>
      <c r="K76" s="56" t="s">
        <v>96</v>
      </c>
      <c r="L76" s="56" t="s">
        <v>97</v>
      </c>
      <c r="M76" s="56" t="s">
        <v>96</v>
      </c>
      <c r="N76" s="56" t="s">
        <v>97</v>
      </c>
    </row>
    <row r="77" spans="1:14" ht="20.25" customHeight="1">
      <c r="F77" s="78" t="s">
        <v>98</v>
      </c>
      <c r="G77" s="79"/>
      <c r="H77" s="79"/>
      <c r="I77" s="6"/>
      <c r="J77" s="6"/>
      <c r="K77" s="6"/>
      <c r="L77" s="6"/>
      <c r="M77" s="6"/>
      <c r="N77" s="6"/>
    </row>
    <row r="78" spans="1:14" ht="20.25" customHeight="1">
      <c r="F78" s="5">
        <v>1</v>
      </c>
      <c r="G78" s="32" t="s">
        <v>99</v>
      </c>
      <c r="H78" s="6"/>
      <c r="I78" s="6"/>
      <c r="J78" s="6"/>
      <c r="K78" s="6"/>
      <c r="L78" s="6"/>
      <c r="M78" s="6"/>
      <c r="N78" s="6"/>
    </row>
    <row r="79" spans="1:14" ht="24" customHeight="1">
      <c r="F79" s="13" t="s">
        <v>24</v>
      </c>
      <c r="G79" s="33" t="s">
        <v>100</v>
      </c>
      <c r="H79" s="34" t="s">
        <v>101</v>
      </c>
      <c r="I79" s="28"/>
      <c r="J79" s="28"/>
      <c r="K79" s="28">
        <v>1077869.8999999999</v>
      </c>
      <c r="L79" s="28">
        <v>1116399.8400000001</v>
      </c>
      <c r="M79" s="28">
        <v>1183383.8</v>
      </c>
      <c r="N79" s="28">
        <v>1218885.31</v>
      </c>
    </row>
    <row r="80" spans="1:14" ht="24" hidden="1" customHeight="1">
      <c r="A80" s="35" t="str">
        <f>IFERROR(IF(ORG=ORG_DOP,"VISIBLE","HIDDEN"),0)</f>
        <v>HIDDEN</v>
      </c>
      <c r="F80" s="36" t="s">
        <v>27</v>
      </c>
      <c r="G80" s="37" t="s">
        <v>102</v>
      </c>
      <c r="H80" s="34" t="s">
        <v>101</v>
      </c>
      <c r="I80" s="28"/>
      <c r="J80" s="28"/>
      <c r="K80" s="28"/>
      <c r="L80" s="28"/>
      <c r="M80" s="28"/>
      <c r="N80" s="28"/>
    </row>
    <row r="81" spans="1:14" ht="24" hidden="1" customHeight="1">
      <c r="A81" s="35" t="str">
        <f>IFERROR(IF(ORG=ORG_DOP,"VISIBLE","HIDDEN"),0)</f>
        <v>HIDDEN</v>
      </c>
      <c r="F81" s="13" t="s">
        <v>29</v>
      </c>
      <c r="G81" s="37" t="s">
        <v>103</v>
      </c>
      <c r="H81" s="34" t="s">
        <v>101</v>
      </c>
      <c r="I81" s="28"/>
      <c r="J81" s="28"/>
      <c r="K81" s="28"/>
      <c r="L81" s="28"/>
      <c r="M81" s="28"/>
      <c r="N81" s="28"/>
    </row>
    <row r="82" spans="1:14" ht="24" hidden="1" customHeight="1">
      <c r="A82" s="35" t="str">
        <f>IFERROR(IF(ORG=ORG_DOP,"VISIBLE","HIDDEN"),0)</f>
        <v>HIDDEN</v>
      </c>
      <c r="F82" s="36" t="s">
        <v>31</v>
      </c>
      <c r="G82" s="37" t="s">
        <v>104</v>
      </c>
      <c r="H82" s="34" t="s">
        <v>101</v>
      </c>
      <c r="I82" s="28"/>
      <c r="J82" s="28"/>
      <c r="K82" s="28"/>
      <c r="L82" s="28"/>
      <c r="M82" s="28"/>
      <c r="N82" s="28"/>
    </row>
    <row r="83" spans="1:14" ht="24" hidden="1" customHeight="1">
      <c r="A83" s="35" t="str">
        <f>IFERROR(IF(ORG=ORG_DOP,"VISIBLE","HIDDEN"),0)</f>
        <v>HIDDEN</v>
      </c>
      <c r="F83" s="13" t="s">
        <v>105</v>
      </c>
      <c r="G83" s="37" t="s">
        <v>106</v>
      </c>
      <c r="H83" s="34" t="s">
        <v>101</v>
      </c>
      <c r="I83" s="28"/>
      <c r="J83" s="28"/>
      <c r="K83" s="28"/>
      <c r="L83" s="28"/>
      <c r="M83" s="28"/>
      <c r="N83" s="28"/>
    </row>
    <row r="84" spans="1:14" ht="23.25" customHeight="1">
      <c r="F84" s="36" t="s">
        <v>107</v>
      </c>
      <c r="G84" s="38" t="s">
        <v>108</v>
      </c>
      <c r="H84" s="39" t="s">
        <v>109</v>
      </c>
      <c r="I84" s="28"/>
      <c r="J84" s="28"/>
      <c r="K84" s="28">
        <f>'[2]9 Тариф'!R83</f>
        <v>0</v>
      </c>
      <c r="L84" s="28">
        <f>'[2]9 Тариф'!S83</f>
        <v>0</v>
      </c>
      <c r="M84" s="28">
        <f>'[2]9 Тариф'!X83</f>
        <v>0</v>
      </c>
      <c r="N84" s="28">
        <f>'[2]9 Тариф'!Y83</f>
        <v>0</v>
      </c>
    </row>
    <row r="85" spans="1:14" ht="23.25" hidden="1" customHeight="1">
      <c r="A85" s="35" t="str">
        <f>IFERROR(IF(ORG=ORG_DOP,"VISIBLE","HIDDEN"),0)</f>
        <v>HIDDEN</v>
      </c>
      <c r="F85" s="13" t="s">
        <v>110</v>
      </c>
      <c r="G85" s="40" t="s">
        <v>111</v>
      </c>
      <c r="H85" s="39" t="s">
        <v>109</v>
      </c>
      <c r="I85" s="28"/>
      <c r="J85" s="28"/>
      <c r="K85" s="28"/>
      <c r="L85" s="28"/>
      <c r="M85" s="28"/>
      <c r="N85" s="28"/>
    </row>
    <row r="86" spans="1:14" ht="23.25" hidden="1" customHeight="1">
      <c r="A86" s="35" t="str">
        <f>IFERROR(IF(ORG=ORG_DOP,"VISIBLE","HIDDEN"),0)</f>
        <v>HIDDEN</v>
      </c>
      <c r="F86" s="36" t="s">
        <v>112</v>
      </c>
      <c r="G86" s="40" t="s">
        <v>113</v>
      </c>
      <c r="H86" s="39" t="s">
        <v>109</v>
      </c>
      <c r="I86" s="28"/>
      <c r="J86" s="28"/>
      <c r="K86" s="28"/>
      <c r="L86" s="28"/>
      <c r="M86" s="28"/>
      <c r="N86" s="28"/>
    </row>
    <row r="87" spans="1:14" ht="23.25" hidden="1" customHeight="1">
      <c r="A87" s="35" t="str">
        <f>IFERROR(IF(ORG=ORG_DOP,"VISIBLE","HIDDEN"),0)</f>
        <v>HIDDEN</v>
      </c>
      <c r="F87" s="13" t="s">
        <v>114</v>
      </c>
      <c r="G87" s="40" t="s">
        <v>115</v>
      </c>
      <c r="H87" s="39" t="s">
        <v>109</v>
      </c>
      <c r="I87" s="28"/>
      <c r="J87" s="28"/>
      <c r="K87" s="28"/>
      <c r="L87" s="28"/>
      <c r="M87" s="28"/>
      <c r="N87" s="28"/>
    </row>
    <row r="88" spans="1:14" ht="23.25" hidden="1" customHeight="1">
      <c r="A88" s="35" t="str">
        <f>IFERROR(IF(ORG=ORG_DOP,"VISIBLE","HIDDEN"),0)</f>
        <v>HIDDEN</v>
      </c>
      <c r="F88" s="36" t="s">
        <v>116</v>
      </c>
      <c r="G88" s="40" t="s">
        <v>117</v>
      </c>
      <c r="H88" s="39" t="s">
        <v>109</v>
      </c>
      <c r="I88" s="28"/>
      <c r="J88" s="28"/>
      <c r="K88" s="28"/>
      <c r="L88" s="28"/>
      <c r="M88" s="28"/>
      <c r="N88" s="28"/>
    </row>
    <row r="89" spans="1:14" ht="18" customHeight="1">
      <c r="F89" s="5" t="s">
        <v>33</v>
      </c>
      <c r="G89" s="32" t="s">
        <v>118</v>
      </c>
      <c r="H89" s="41" t="s">
        <v>109</v>
      </c>
      <c r="I89" s="28"/>
      <c r="J89" s="28"/>
      <c r="K89" s="28">
        <v>3095.22</v>
      </c>
      <c r="L89" s="28">
        <v>3113.88</v>
      </c>
      <c r="M89" s="28">
        <v>3300.71</v>
      </c>
      <c r="N89" s="28">
        <v>3399.73</v>
      </c>
    </row>
    <row r="90" spans="1:14" ht="18" hidden="1" customHeight="1">
      <c r="A90" s="35" t="str">
        <f>IFERROR(IF(ORG=ORG_DOP,"VISIBLE","HIDDEN"),0)</f>
        <v>HIDDEN</v>
      </c>
      <c r="F90" s="13" t="s">
        <v>35</v>
      </c>
      <c r="G90" s="37" t="s">
        <v>119</v>
      </c>
      <c r="H90" s="42" t="s">
        <v>109</v>
      </c>
      <c r="I90" s="28"/>
      <c r="J90" s="28"/>
      <c r="K90" s="28"/>
      <c r="L90" s="28"/>
      <c r="M90" s="28"/>
      <c r="N90" s="28"/>
    </row>
    <row r="91" spans="1:14" ht="18" hidden="1" customHeight="1">
      <c r="A91" s="35" t="str">
        <f>IFERROR(IF(ORG=ORG_DOP,"VISIBLE","HIDDEN"),0)</f>
        <v>HIDDEN</v>
      </c>
      <c r="F91" s="13" t="s">
        <v>120</v>
      </c>
      <c r="G91" s="37" t="s">
        <v>121</v>
      </c>
      <c r="H91" s="42" t="s">
        <v>109</v>
      </c>
      <c r="I91" s="28"/>
      <c r="J91" s="28"/>
      <c r="K91" s="28"/>
      <c r="L91" s="28"/>
      <c r="M91" s="28"/>
      <c r="N91" s="28"/>
    </row>
    <row r="92" spans="1:14" ht="18" hidden="1" customHeight="1">
      <c r="A92" s="35" t="str">
        <f>IFERROR(IF(ORG=ORG_DOP,"VISIBLE","HIDDEN"),0)</f>
        <v>HIDDEN</v>
      </c>
      <c r="F92" s="13" t="s">
        <v>122</v>
      </c>
      <c r="G92" s="37" t="s">
        <v>123</v>
      </c>
      <c r="H92" s="42" t="s">
        <v>109</v>
      </c>
      <c r="I92" s="28"/>
      <c r="J92" s="28"/>
      <c r="K92" s="28"/>
      <c r="L92" s="28"/>
      <c r="M92" s="28"/>
      <c r="N92" s="28"/>
    </row>
    <row r="93" spans="1:14" ht="18" hidden="1" customHeight="1">
      <c r="A93" s="35" t="str">
        <f>IFERROR(IF(ORG=ORG_DOP,"VISIBLE","HIDDEN"),0)</f>
        <v>HIDDEN</v>
      </c>
      <c r="F93" s="13" t="s">
        <v>124</v>
      </c>
      <c r="G93" s="37" t="s">
        <v>125</v>
      </c>
      <c r="H93" s="42" t="s">
        <v>109</v>
      </c>
      <c r="I93" s="28"/>
      <c r="J93" s="28"/>
      <c r="K93" s="28"/>
      <c r="L93" s="28"/>
      <c r="M93" s="28"/>
      <c r="N93" s="28"/>
    </row>
    <row r="94" spans="1:14">
      <c r="F94" s="4"/>
      <c r="I94" s="43"/>
      <c r="J94" s="43"/>
      <c r="K94" s="43"/>
      <c r="L94" s="43"/>
      <c r="M94" s="43"/>
      <c r="N94" s="43"/>
    </row>
    <row r="95" spans="1:14">
      <c r="F95" s="3"/>
    </row>
    <row r="97" spans="6:13">
      <c r="F97" s="80" t="s">
        <v>126</v>
      </c>
      <c r="G97" s="80"/>
      <c r="H97" s="80"/>
      <c r="I97" s="80"/>
      <c r="J97" s="80"/>
      <c r="K97" s="80"/>
      <c r="L97" s="80"/>
      <c r="M97" s="80"/>
    </row>
    <row r="98" spans="6:13">
      <c r="F98" s="80" t="s">
        <v>127</v>
      </c>
      <c r="G98" s="80"/>
      <c r="H98" s="80"/>
      <c r="I98" s="80"/>
      <c r="J98" s="80"/>
      <c r="K98" s="80"/>
      <c r="L98" s="80"/>
      <c r="M98" s="80"/>
    </row>
    <row r="99" spans="6:13">
      <c r="F99" s="80" t="s">
        <v>128</v>
      </c>
      <c r="G99" s="80"/>
      <c r="H99" s="80"/>
      <c r="I99" s="80"/>
      <c r="J99" s="80"/>
      <c r="K99" s="80"/>
      <c r="L99" s="80"/>
      <c r="M99" s="80"/>
    </row>
    <row r="100" spans="6:13">
      <c r="F100" s="80" t="s">
        <v>129</v>
      </c>
      <c r="G100" s="80"/>
      <c r="H100" s="80"/>
      <c r="I100" s="80"/>
      <c r="J100" s="80"/>
      <c r="K100" s="80"/>
      <c r="L100" s="80"/>
      <c r="M100" s="80"/>
    </row>
  </sheetData>
  <sheetProtection password="FA9C" sheet="1" objects="1" scenarios="1" formatColumns="0" formatRows="0"/>
  <mergeCells count="43">
    <mergeCell ref="F77:H77"/>
    <mergeCell ref="F97:M97"/>
    <mergeCell ref="F98:M98"/>
    <mergeCell ref="F99:M99"/>
    <mergeCell ref="F100:M100"/>
    <mergeCell ref="F37:K37"/>
    <mergeCell ref="G63:I63"/>
    <mergeCell ref="F73:N73"/>
    <mergeCell ref="F75:G76"/>
    <mergeCell ref="H75:H76"/>
    <mergeCell ref="I75:J75"/>
    <mergeCell ref="K75:L75"/>
    <mergeCell ref="M75:N75"/>
    <mergeCell ref="F29:G29"/>
    <mergeCell ref="H29:K29"/>
    <mergeCell ref="F30:G30"/>
    <mergeCell ref="H30:K30"/>
    <mergeCell ref="F33:K33"/>
    <mergeCell ref="F36:G36"/>
    <mergeCell ref="F26:G26"/>
    <mergeCell ref="H26:K26"/>
    <mergeCell ref="F27:G27"/>
    <mergeCell ref="H27:K27"/>
    <mergeCell ref="F28:G28"/>
    <mergeCell ref="H28:K28"/>
    <mergeCell ref="F23:G23"/>
    <mergeCell ref="H23:K23"/>
    <mergeCell ref="F24:G24"/>
    <mergeCell ref="H24:K24"/>
    <mergeCell ref="F25:G25"/>
    <mergeCell ref="H25:K25"/>
    <mergeCell ref="F14:J14"/>
    <mergeCell ref="F18:K18"/>
    <mergeCell ref="F20:G21"/>
    <mergeCell ref="H20:K21"/>
    <mergeCell ref="F22:G22"/>
    <mergeCell ref="H22:K22"/>
    <mergeCell ref="F7:G7"/>
    <mergeCell ref="F8:J8"/>
    <mergeCell ref="F9:J9"/>
    <mergeCell ref="F10:J10"/>
    <mergeCell ref="F11:J11"/>
    <mergeCell ref="F13:J13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I60:K60 I66:K66 I50:K50">
      <formula1>900</formula1>
    </dataValidation>
    <dataValidation type="decimal" allowBlank="1" showErrorMessage="1" errorTitle="Ошибка" error="Допускается ввод только действительных чисел!" sqref="I61:K61 I39:K42 I59:K59 I44:K44 I79:N93 I57:K57 I49:K49">
      <formula1>-9.99999999999999E+23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I51:K51 J65 K64:K65 I67:K68 I46:K48">
      <formula1>0</formula1>
      <formula2>9.99999999999999E+23</formula2>
    </dataValidation>
  </dataValidations>
  <hyperlinks>
    <hyperlink ref="F7" location="'Список листов'!A1" tooltip="Список листов" display="Список листов"/>
  </hyperlink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22"/>
  <sheetViews>
    <sheetView workbookViewId="0">
      <selection activeCell="R22" sqref="R22"/>
    </sheetView>
  </sheetViews>
  <sheetFormatPr defaultRowHeight="11.25"/>
  <cols>
    <col min="3" max="3" width="13.5703125" customWidth="1"/>
    <col min="5" max="5" width="11.28515625" customWidth="1"/>
    <col min="6" max="6" width="16.7109375" customWidth="1"/>
    <col min="7" max="7" width="16" customWidth="1"/>
    <col min="8" max="8" width="19.42578125" customWidth="1"/>
    <col min="9" max="9" width="18.140625" customWidth="1"/>
    <col min="10" max="11" width="18.85546875" customWidth="1"/>
  </cols>
  <sheetData>
    <row r="5" spans="2:11" ht="16.5">
      <c r="C5" s="44" t="s">
        <v>130</v>
      </c>
    </row>
    <row r="6" spans="2:11">
      <c r="C6" s="81" t="s">
        <v>160</v>
      </c>
      <c r="D6" s="81"/>
      <c r="E6" s="81"/>
      <c r="F6" s="81"/>
      <c r="G6" s="81"/>
      <c r="H6" s="81"/>
      <c r="I6" s="81"/>
      <c r="J6" s="81"/>
    </row>
    <row r="8" spans="2:11" hidden="1"/>
    <row r="9" spans="2:11" ht="12" thickBot="1">
      <c r="B9" s="45"/>
      <c r="C9" s="45"/>
      <c r="D9" s="45"/>
      <c r="E9" s="45"/>
      <c r="F9" s="45"/>
      <c r="G9" s="45"/>
      <c r="H9" s="45"/>
      <c r="I9" s="45"/>
      <c r="J9" s="45"/>
      <c r="K9" s="45"/>
    </row>
    <row r="10" spans="2:11" ht="90" thickBot="1">
      <c r="B10" s="82" t="s">
        <v>131</v>
      </c>
      <c r="C10" s="82" t="s">
        <v>132</v>
      </c>
      <c r="D10" s="82" t="s">
        <v>133</v>
      </c>
      <c r="E10" s="46" t="s">
        <v>134</v>
      </c>
      <c r="F10" s="46" t="s">
        <v>135</v>
      </c>
      <c r="G10" s="46" t="s">
        <v>136</v>
      </c>
      <c r="H10" s="46" t="s">
        <v>137</v>
      </c>
      <c r="I10" s="46" t="s">
        <v>138</v>
      </c>
      <c r="J10" s="46" t="s">
        <v>139</v>
      </c>
      <c r="K10" s="46" t="s">
        <v>140</v>
      </c>
    </row>
    <row r="11" spans="2:11" ht="13.5" thickBot="1">
      <c r="B11" s="83"/>
      <c r="C11" s="83"/>
      <c r="D11" s="83"/>
      <c r="E11" s="47" t="s">
        <v>141</v>
      </c>
      <c r="F11" s="47" t="s">
        <v>37</v>
      </c>
      <c r="G11" s="47" t="s">
        <v>37</v>
      </c>
      <c r="H11" s="47" t="s">
        <v>37</v>
      </c>
      <c r="I11" s="47" t="s">
        <v>142</v>
      </c>
      <c r="J11" s="47" t="s">
        <v>143</v>
      </c>
      <c r="K11" s="47"/>
    </row>
    <row r="12" spans="2:11" ht="40.5" customHeight="1" thickBot="1">
      <c r="B12" s="84">
        <v>1</v>
      </c>
      <c r="C12" s="87" t="s">
        <v>159</v>
      </c>
      <c r="D12" s="54">
        <v>2020</v>
      </c>
      <c r="E12" s="48" t="s">
        <v>156</v>
      </c>
      <c r="F12" s="48" t="s">
        <v>88</v>
      </c>
      <c r="G12" s="48" t="s">
        <v>158</v>
      </c>
      <c r="H12" s="48" t="s">
        <v>155</v>
      </c>
      <c r="I12" s="49" t="s">
        <v>144</v>
      </c>
      <c r="J12" s="49" t="s">
        <v>150</v>
      </c>
      <c r="K12" s="48" t="s">
        <v>149</v>
      </c>
    </row>
    <row r="13" spans="2:11" ht="33.75" customHeight="1" thickBot="1">
      <c r="B13" s="85"/>
      <c r="C13" s="88"/>
      <c r="D13" s="54">
        <v>2021</v>
      </c>
      <c r="E13" s="48" t="s">
        <v>157</v>
      </c>
      <c r="F13" s="48" t="s">
        <v>88</v>
      </c>
      <c r="G13" s="48" t="s">
        <v>158</v>
      </c>
      <c r="H13" s="48" t="s">
        <v>155</v>
      </c>
      <c r="I13" s="49" t="s">
        <v>145</v>
      </c>
      <c r="J13" s="49" t="s">
        <v>151</v>
      </c>
      <c r="K13" s="48" t="s">
        <v>149</v>
      </c>
    </row>
    <row r="14" spans="2:11" ht="30" customHeight="1" thickBot="1">
      <c r="B14" s="85"/>
      <c r="C14" s="88"/>
      <c r="D14" s="54">
        <v>2022</v>
      </c>
      <c r="E14" s="48" t="s">
        <v>157</v>
      </c>
      <c r="F14" s="48" t="s">
        <v>88</v>
      </c>
      <c r="G14" s="48" t="s">
        <v>158</v>
      </c>
      <c r="H14" s="48" t="s">
        <v>155</v>
      </c>
      <c r="I14" s="49" t="s">
        <v>146</v>
      </c>
      <c r="J14" s="49" t="s">
        <v>152</v>
      </c>
      <c r="K14" s="48" t="s">
        <v>149</v>
      </c>
    </row>
    <row r="15" spans="2:11" ht="37.5" customHeight="1" thickBot="1">
      <c r="B15" s="85"/>
      <c r="C15" s="88"/>
      <c r="D15" s="54">
        <v>2023</v>
      </c>
      <c r="E15" s="48" t="s">
        <v>157</v>
      </c>
      <c r="F15" s="48" t="s">
        <v>88</v>
      </c>
      <c r="G15" s="48" t="s">
        <v>158</v>
      </c>
      <c r="H15" s="48" t="s">
        <v>155</v>
      </c>
      <c r="I15" s="49" t="s">
        <v>147</v>
      </c>
      <c r="J15" s="49" t="s">
        <v>153</v>
      </c>
      <c r="K15" s="52" t="s">
        <v>149</v>
      </c>
    </row>
    <row r="16" spans="2:11" ht="38.25" customHeight="1" thickBot="1">
      <c r="B16" s="86"/>
      <c r="C16" s="89"/>
      <c r="D16" s="54">
        <v>2024</v>
      </c>
      <c r="E16" s="48" t="s">
        <v>157</v>
      </c>
      <c r="F16" s="48" t="s">
        <v>88</v>
      </c>
      <c r="G16" s="48" t="s">
        <v>158</v>
      </c>
      <c r="H16" s="48" t="s">
        <v>155</v>
      </c>
      <c r="I16" s="50" t="s">
        <v>148</v>
      </c>
      <c r="J16" s="51" t="s">
        <v>154</v>
      </c>
      <c r="K16" s="53" t="s">
        <v>149</v>
      </c>
    </row>
    <row r="22" spans="5:5">
      <c r="E22" s="55"/>
    </row>
  </sheetData>
  <mergeCells count="6">
    <mergeCell ref="C6:J6"/>
    <mergeCell ref="B10:B11"/>
    <mergeCell ref="C10:C11"/>
    <mergeCell ref="D10:D11"/>
    <mergeCell ref="B12:B16"/>
    <mergeCell ref="C12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3_Форма раскрытия информаци </vt:lpstr>
      <vt:lpstr>Долгосрочные параметры </vt:lpstr>
      <vt:lpstr>'3_Форма раскрытия информаци '!END_COLUMN_OPEN_INFO</vt:lpstr>
      <vt:lpstr>'3_Форма раскрытия информаци '!END_ROW_OPEN_INFO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2022-04-15T10:51:44Z</dcterms:created>
  <dcterms:modified xsi:type="dcterms:W3CDTF">2022-10-07T10:40:29Z</dcterms:modified>
</cp:coreProperties>
</file>