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27555" windowHeight="11805"/>
  </bookViews>
  <sheets>
    <sheet name="3_Форма раскрытия информации" sheetId="1" r:id="rId1"/>
    <sheet name="Долгосрочные параметры " sheetId="2" r:id="rId2"/>
  </sheets>
  <externalReferences>
    <externalReference r:id="rId3"/>
  </externalReferences>
  <definedNames>
    <definedName name="BACE">[1]TECHSHEET!$G$51:$G$52</definedName>
    <definedName name="END_COLUMN_OPEN_INFO">'3_Форма раскрытия информации'!$O$75</definedName>
    <definedName name="END_ROW_OPEN_INFO">'3_Форма раскрытия информации'!$F$94</definedName>
    <definedName name="EZ_DPR">[1]TECHSHEET!$K$52:$K$53</definedName>
    <definedName name="FIRST_PERIOD_IN_LT">[1]Титульный!$E$21</definedName>
    <definedName name="FSK_18_REG_DATA">'[1]18_ФСК'!$K$20:$K$46,'[1]18_ФСК'!$O$20:$O$46</definedName>
    <definedName name="god">[1]Титульный!$E$25</definedName>
    <definedName name="INFORMATION_TO_LIST">[1]TECHSHEET!$N$36:$N$37</definedName>
    <definedName name="INN">[1]Титульный!$E$13</definedName>
    <definedName name="IST_FIN_AMORT">[1]TECHSHEET!$X$3:$X$8</definedName>
    <definedName name="KPP">[1]Титульный!$E$14</definedName>
    <definedName name="LEVEL_VOLTAGE">[1]TECHSHEET!$N$21:$N$25</definedName>
    <definedName name="LIST_SOB">[1]TECHSHEET!$F$51:$F$56</definedName>
    <definedName name="List19_REG_DATA">'[1]Налог на прибыль'!$P$18:$P$29,'[1]Налог на прибыль'!$S$18:$S$29</definedName>
    <definedName name="logic">[1]TECHSHEET!$O$10:$O$11</definedName>
    <definedName name="LT_REG_DATA">'[1]8_Расчет НВВ '!$J$23:$J$143,'[1]8_Расчет НВВ '!$N$23:$N$143,'[1]8_Расчет НВВ '!$S$23:$V$143,'[1]8_Расчет НВВ '!$Y$23:$Y$143,'[1]8_Расчет НВВ '!$AF$23:$AL$143</definedName>
    <definedName name="MATERIALS_REG_DATA">'[1]12_Сырье и материалы'!$Y$23:$Y$57,'[1]12_Сырье и материалы'!$AG$23:$AG$57</definedName>
    <definedName name="MO_LIST_8">[1]REESTR_MO!$B$44:$B$50</definedName>
    <definedName name="MONTH_LIST">[1]TECHSHEET!$E$17:$E$28</definedName>
    <definedName name="NPR_REG_DATA">'[1]31_Прочие НПР '!$N$16:$N$20,'[1]31_Прочие НПР '!$X$16:$X$20</definedName>
    <definedName name="ORG">[1]Титульный!$E$9</definedName>
    <definedName name="ORG_DOP">[1]Титульный!$E$35</definedName>
    <definedName name="P1_4_1_EE_1_TOTAL">[1]П1.4!$U$15</definedName>
    <definedName name="P1_5_1_POWER_1_TOTAL">[1]П1.5!$U$15</definedName>
    <definedName name="PERIOD_IN_LT">[1]Титульный!$E$27</definedName>
    <definedName name="PERIOD_LENGTH">[1]Титульный!$E$23</definedName>
    <definedName name="PRIMARY_ACTIVITY">[1]Титульный!$E$30</definedName>
    <definedName name="PROFIT_REG_DATA">'[1]36_Налог на имущество'!$J$26:$J$44,'[1]36_Налог на имущество'!$M$26:$M$44</definedName>
    <definedName name="R_2_1_REG_DATA">'[1]5_ЛЭП у.е'!$U$17:$V$60,'[1]5_ЛЭП у.е'!$Y$17:$Z$59,'[1]5_ЛЭП у.е'!$AC$17:$AD$60</definedName>
    <definedName name="R_2_2_REG_DATA">'[1]6 _ПС у.е'!$S$17:$T$65,'[1]6 _ПС у.е'!$W$17:$X$65,'[1]6 _ПС у.е'!$AA$17:$AB$65</definedName>
    <definedName name="region_name">[1]Титульный!$E$5</definedName>
    <definedName name="REGION_TARIFF_LIST">[1]Настройки!$C$16:$C$38</definedName>
    <definedName name="REGION_TARIFF_LIST_FLAGS">[1]Настройки!$D$16:$D$38</definedName>
    <definedName name="REGULATION_METHODS">[1]Титульный!$E$17</definedName>
    <definedName name="RENT_ESX_FACT_REG_DATA">'[1]19_Аренда ЭСХ'!$AA$23:$AA$142,'[1]19_Аренда ЭСХ'!$AV$23:$AV$142</definedName>
    <definedName name="REPORT_OWNER">[1]Титульный!$E$7</definedName>
    <definedName name="SETTINGS_CALC_METHOD">[1]TECHSHEET!$K$39:$K$41</definedName>
    <definedName name="SHEET_TITLE_LOCKED_DATA">[1]Титульный!$E$5:$E$14,[1]Титульный!$E$30:$E$38</definedName>
    <definedName name="STATUS_CONTRACT_REESTR">[1]TECHSHEET!$Q$3:$Q$5</definedName>
    <definedName name="TARIFF_REG_DATA">'[1]9 Тариф'!$M$17:$O$103,'[1]9 Тариф'!$T$17:$V$103,'[1]9 Тариф'!$AA$17:$AD$103</definedName>
    <definedName name="TE_REG_DATA">[1]ТЭ!$M$24:$M$68,[1]ТЭ!$O$24:$O$68,[1]ТЭ!$Q$24:$Q$68,[1]ТЭ!$S$24:$S$68,[1]ТЭ!$U$24:$U$68</definedName>
    <definedName name="TITLE_NDS">[1]TECHSHEET!$P$10:$P$11</definedName>
    <definedName name="TRANSPORT_TAX_REG_DATA">[1]Трансп.налог!$R$18:$R$21,[1]Трансп.налог!$U$18:$U$21,[1]Трансп.налог!$AA$18:$AA$21</definedName>
    <definedName name="TYPE_DOC_RENT">[1]TECHSHEET!$O$3:$O$4</definedName>
    <definedName name="TYPE_KOTEL">[1]TECHSHEET!$T$3:$T$5</definedName>
    <definedName name="TYPE_OBJECT">[1]TECHSHEET!$N$29:$N$33</definedName>
    <definedName name="TYPE_RENT_DOG">[1]TECHSHEET!$R$3:$R$4</definedName>
    <definedName name="VD_LIST">[1]TECHSHEET!$N$40:$N$41</definedName>
    <definedName name="version">[1]Инструкция!$B$3</definedName>
    <definedName name="YES_NO">[1]TECHSHEET!$E$13:$E$14</definedName>
  </definedNames>
  <calcPr calcId="145621"/>
</workbook>
</file>

<file path=xl/calcChain.xml><?xml version="1.0" encoding="utf-8"?>
<calcChain xmlns="http://schemas.openxmlformats.org/spreadsheetml/2006/main">
  <c r="K41" i="1" l="1"/>
  <c r="A93" i="1" l="1"/>
  <c r="A92" i="1"/>
  <c r="A91" i="1"/>
  <c r="A90" i="1"/>
  <c r="A88" i="1"/>
  <c r="A87" i="1"/>
  <c r="A86" i="1"/>
  <c r="A85" i="1"/>
  <c r="A83" i="1"/>
  <c r="A82" i="1"/>
  <c r="A81" i="1"/>
  <c r="A80" i="1"/>
  <c r="J67" i="1"/>
  <c r="K67" i="1" s="1"/>
  <c r="I65" i="1"/>
  <c r="J64" i="1"/>
  <c r="I64" i="1"/>
  <c r="K62" i="1"/>
  <c r="J62" i="1"/>
  <c r="I62" i="1"/>
  <c r="K61" i="1"/>
  <c r="J61" i="1"/>
  <c r="I61" i="1"/>
  <c r="K58" i="1"/>
  <c r="J58" i="1"/>
  <c r="I58" i="1"/>
  <c r="K56" i="1"/>
  <c r="J56" i="1"/>
  <c r="I56" i="1"/>
  <c r="K55" i="1"/>
  <c r="J55" i="1"/>
  <c r="I55" i="1"/>
  <c r="K54" i="1"/>
  <c r="J54" i="1"/>
  <c r="I54" i="1"/>
  <c r="K52" i="1"/>
  <c r="J52" i="1"/>
  <c r="J57" i="1" s="1"/>
  <c r="I52" i="1"/>
  <c r="I57" i="1" s="1"/>
  <c r="J51" i="1"/>
  <c r="I51" i="1"/>
  <c r="K44" i="1"/>
  <c r="J44" i="1"/>
  <c r="I44" i="1"/>
  <c r="H29" i="1"/>
  <c r="H28" i="1"/>
  <c r="H27" i="1"/>
  <c r="H26" i="1"/>
  <c r="H25" i="1"/>
  <c r="H24" i="1"/>
  <c r="H23" i="1"/>
  <c r="H22" i="1"/>
  <c r="H20" i="1"/>
  <c r="F13" i="1"/>
  <c r="F10" i="1"/>
  <c r="A1" i="1"/>
  <c r="K57" i="1" l="1"/>
  <c r="K51" i="1" l="1"/>
</calcChain>
</file>

<file path=xl/sharedStrings.xml><?xml version="1.0" encoding="utf-8"?>
<sst xmlns="http://schemas.openxmlformats.org/spreadsheetml/2006/main" count="223" uniqueCount="161">
  <si>
    <t>Список листов</t>
  </si>
  <si>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</si>
  <si>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</si>
  <si>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       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</si>
  <si>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</si>
  <si>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</si>
  <si>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</si>
  <si>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</si>
  <si>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</si>
  <si>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</si>
  <si>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</si>
  <si>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</si>
  <si>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</si>
  <si>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</si>
  <si>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</si>
  <si>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</si>
  <si>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</si>
  <si>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</si>
  <si>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</si>
  <si>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</si>
  <si>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
на базовый
период *</t>
  </si>
  <si>
    <t>Предложения
на расчетный период регулирования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</si>
  <si>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</si>
  <si>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Показатели эффективности деятельности организации</t>
  </si>
  <si>
    <t>1.1</t>
  </si>
  <si>
    <t>Выручка</t>
  </si>
  <si>
    <t>тыс.руб.</t>
  </si>
  <si>
    <t>1.2</t>
  </si>
  <si>
    <t>Прибыль (убыток) от продаж</t>
  </si>
  <si>
    <t>1.3</t>
  </si>
  <si>
    <t>EBITDA (прибыль до процентов, налогов и амортизации)</t>
  </si>
  <si>
    <t>1.4</t>
  </si>
  <si>
    <t>Чистая прибыль (убыток)</t>
  </si>
  <si>
    <t>2</t>
  </si>
  <si>
    <t>Показатели рентабельности организации</t>
  </si>
  <si>
    <t>2.1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</si>
  <si>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</si>
  <si>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%</t>
  </si>
  <si>
    <t>3</t>
  </si>
  <si>
    <t>Показатели регулируемых видов деятельности организации</t>
  </si>
  <si>
    <t>3.1</t>
  </si>
  <si>
    <t>Заявленная мощность &lt;***&gt;</t>
  </si>
  <si>
    <t>МВт</t>
  </si>
  <si>
    <t>3.2</t>
  </si>
  <si>
    <t>Объем полезного отпуска электроэнергии - Всего &lt;***&gt;</t>
  </si>
  <si>
    <t>тыс.кВт*ч</t>
  </si>
  <si>
    <t>3.3</t>
  </si>
  <si>
    <t>Объем полезного отпуска электроэнергии населению и приравненным к нему категориям потребителей &lt;***&gt;</t>
  </si>
  <si>
    <t>тыс. кВт·ч</t>
  </si>
  <si>
    <t>3.4</t>
  </si>
  <si>
    <t>Уровень потерь электрической энергии &lt;***&gt;</t>
  </si>
  <si>
    <t>3.5</t>
  </si>
  <si>
    <t>Реквизиты программы энергоэффективности (кем утверждена, дата утверждения, номер приказа) &lt;***&gt;</t>
  </si>
  <si>
    <t>4</t>
  </si>
  <si>
    <t>Необходимая валовая выручка по регулируемым видам деятельности организации - Всего</t>
  </si>
  <si>
    <t>4.1</t>
  </si>
  <si>
    <t>Расходы, связанные с производством и реализацией товаров, работ и услуг &lt;**&gt;, &lt;****&gt;;
операционные (подконтрольные) расходы &lt;***&gt; - Всего</t>
  </si>
  <si>
    <t>в том числе:</t>
  </si>
  <si>
    <t>4.1.1</t>
  </si>
  <si>
    <t>оплата труда</t>
  </si>
  <si>
    <t>4.1.2</t>
  </si>
  <si>
    <t>ремонт основных фондов</t>
  </si>
  <si>
    <t>4.1.3</t>
  </si>
  <si>
    <t>материальные затраты</t>
  </si>
  <si>
    <t>4.2</t>
  </si>
  <si>
    <t>Расходы, за исключением указанных в позиции 4.1 &lt;**&gt;, &lt;****&gt;;неподконтрольные расходы &lt;***&gt; - Всего &lt;***&gt;</t>
  </si>
  <si>
    <t>4.3</t>
  </si>
  <si>
    <t>Выпадающие, излишние доходы (расходы) прошлых лет</t>
  </si>
  <si>
    <t>4.4</t>
  </si>
  <si>
    <t>Инвестиции, осуществляемые за счет тарифных источников</t>
  </si>
  <si>
    <t>4.4.1</t>
  </si>
  <si>
    <t>Реквизиты инвестиционной программы (кем утверждена, дата утверждения, номер приказа)</t>
  </si>
  <si>
    <t>4.5</t>
  </si>
  <si>
    <t>Объем условных единиц &lt;***&gt;</t>
  </si>
  <si>
    <t>у.е.</t>
  </si>
  <si>
    <t>4.6</t>
  </si>
  <si>
    <t>Операционные (подконтрольные) расходы на условную единицу &lt;***&gt;</t>
  </si>
  <si>
    <t>тыс.руб./у.е.</t>
  </si>
  <si>
    <t>5</t>
  </si>
  <si>
    <t>Показатели численности персонала и фонда оплаты труда по регулируемым видам деятельности</t>
  </si>
  <si>
    <t>5.1</t>
  </si>
  <si>
    <t>Среднесписочная численность персонала</t>
  </si>
  <si>
    <t>человек</t>
  </si>
  <si>
    <t>5.2</t>
  </si>
  <si>
    <t>Среднемесячная заработная плата на одного работника</t>
  </si>
  <si>
    <t>тыс.руб. на человека</t>
  </si>
  <si>
    <t>5.3</t>
  </si>
  <si>
    <t>Реквизиты отраслевого тарифного соглашения (дата утверждения, срок действия)</t>
  </si>
  <si>
    <t>6</t>
  </si>
  <si>
    <t>Уставный капитал (складочный капитал, уставный фонд, вклады товарищей)</t>
  </si>
  <si>
    <t>7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</si>
  <si>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</si>
  <si>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</si>
  <si>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</si>
  <si>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</si>
  <si>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</si>
  <si>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первое полугодие</t>
  </si>
  <si>
    <t>второе полугодие</t>
  </si>
  <si>
    <t>услуги по передаче электрической энергии</t>
  </si>
  <si>
    <t>двухставочный тариф</t>
  </si>
  <si>
    <t>ставка на содержание сетей</t>
  </si>
  <si>
    <t>руб./МВт в месяц</t>
  </si>
  <si>
    <t>ставка на содержание сетей ВН</t>
  </si>
  <si>
    <t>ставка на содержание сетей СН1</t>
  </si>
  <si>
    <t>ставка на содержание сетей СН2</t>
  </si>
  <si>
    <t>1.5</t>
  </si>
  <si>
    <t>ставка на содержание сетей НН</t>
  </si>
  <si>
    <t>1.6</t>
  </si>
  <si>
    <t>ставка на оплату технологического расхода (потерь)</t>
  </si>
  <si>
    <t>руб./МВт·ч</t>
  </si>
  <si>
    <t>1.7</t>
  </si>
  <si>
    <t>ставка на оплату технологического расхода (потерь) ВН</t>
  </si>
  <si>
    <t>1.8</t>
  </si>
  <si>
    <t>ставка на оплату технологического расхода (потерь) СН1</t>
  </si>
  <si>
    <t>1.9</t>
  </si>
  <si>
    <t>ставка на оплату технологического расхода (потерь) СН2</t>
  </si>
  <si>
    <t>1.10</t>
  </si>
  <si>
    <t>ставка на оплату технологического расхода (потерь) НН</t>
  </si>
  <si>
    <t>одноставочный тариф</t>
  </si>
  <si>
    <t>одноставочный тариф ВН</t>
  </si>
  <si>
    <t>2.2</t>
  </si>
  <si>
    <t>одноставочный тариф СН1</t>
  </si>
  <si>
    <t>2.3</t>
  </si>
  <si>
    <t>одноставочный тариф СН2</t>
  </si>
  <si>
    <t>2.4</t>
  </si>
  <si>
    <t>одноставочный тариф НН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</si>
  <si>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</si>
  <si>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&lt;**&gt; Заполняются организацией, осуществляющей оперативно-диспетчерское управление в электроэнергетике.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</si>
  <si>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</si>
  <si>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&lt;****&gt; Заполняются коммерческим оператором оптового рынка электрической энергии (мощности).</t>
  </si>
  <si>
    <t>Долгосрочные параметры регулирования</t>
  </si>
  <si>
    <t> п/п</t>
  </si>
  <si>
    <t>Наименование сетевой организации в субъекте Российской федерации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</si>
  <si>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</si>
  <si>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</si>
  <si>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</si>
  <si>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колличеству активов</t>
  </si>
  <si>
    <t>Уровень потерь электрической энергии при её передаче по электрическим сетям</t>
  </si>
  <si>
    <t>Показатель средней продолжительности прекращений передачи электрической энергии на точку поставки</t>
  </si>
  <si>
    <t>Показатель средней частоты прекращений передачи электрической энергии на точку поставки</t>
  </si>
  <si>
    <t>Показатель уровня качества оказываемых услуг</t>
  </si>
  <si>
    <t>млн.руб.</t>
  </si>
  <si>
    <t>час</t>
  </si>
  <si>
    <t>шт.</t>
  </si>
  <si>
    <t>2,32394</t>
  </si>
  <si>
    <t>2,31693</t>
  </si>
  <si>
    <t>2,30994</t>
  </si>
  <si>
    <t>2,30297</t>
  </si>
  <si>
    <t>2,29602</t>
  </si>
  <si>
    <t>1,00</t>
  </si>
  <si>
    <t>0,78266</t>
  </si>
  <si>
    <t>0,78030</t>
  </si>
  <si>
    <t>0,77794</t>
  </si>
  <si>
    <t>0,77560</t>
  </si>
  <si>
    <t>0,77325</t>
  </si>
  <si>
    <t>3,97</t>
  </si>
  <si>
    <t>29,18</t>
  </si>
  <si>
    <t>х</t>
  </si>
  <si>
    <t>75</t>
  </si>
  <si>
    <t>ООО "ИНЗА СЕРВИС"</t>
  </si>
  <si>
    <t>(Приказ от 25.12.2019г.№06-481 Министерство Цифровой Экономики и Конкуренции Ульяновской области)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</si>
</sst>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[$€-1]_-;\-* #,##0.00[$€-1]_-;_-* &quot;-&quot;??[$€-1]_-"/>
    <numFmt numFmtId="165" formatCode="_-* #,##0\ _р_._-;\-* #,##0\ _р_._-;_-* &quot;-&quot;\ _р_._-;_-@_-"/>
    <numFmt numFmtId="166" formatCode="&quot;$&quot;#,##0_);[Red]\(&quot;$&quot;#,##0\)"/>
    <numFmt numFmtId="167" formatCode="#,##0.0"/>
    <numFmt numFmtId="168" formatCode="#,##0.000"/>
    <numFmt numFmtId="169" formatCode="#,##0.0000"/>
    <numFmt numFmtId="170" formatCode="_(* #,##0_);_(* \(#,##0\);_(* &quot;-&quot;_);_(@_)"/>
    <numFmt numFmtId="171" formatCode="_(* #,##0.00_);_(* \(#,##0.00\);_(* &quot;-&quot;??_);_(@_)"/>
    <numFmt numFmtId="172" formatCode="_-* #,##0.00_р_._-;\-* #,##0.00_р_._-;_-* &quot;-&quot;??_р_._-;_-@_-"/>
    <numFmt numFmtId="173" formatCode="_-* #,##0.00_р_._-;\-* #,##0.00_р_._-;_-* \-??_р_._-;_-@_-"/>
  </numFmts>
  <fonts count="38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9"/>
      <color theme="1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2"/>
      <name val="Arial"/>
      <family val="2"/>
      <charset val="204"/>
    </font>
    <font>
      <sz val="11"/>
      <name val="Calibri"/>
      <family val="2"/>
      <scheme val="minor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b/>
      <u/>
      <sz val="9"/>
      <color indexed="12"/>
      <name val="Tahoma"/>
      <family val="2"/>
      <charset val="204"/>
    </font>
    <font>
      <u/>
      <sz val="9"/>
      <color theme="10"/>
      <name val="Tahoma"/>
      <family val="2"/>
      <charset val="204"/>
    </font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1"/>
    </font>
    <font>
      <sz val="9"/>
      <color indexed="11"/>
      <name val="Tahoma"/>
      <family val="2"/>
      <charset val="204"/>
    </font>
    <font>
      <sz val="10"/>
      <name val="Calibri"/>
      <family val="2"/>
      <charset val="1"/>
    </font>
    <font>
      <sz val="10"/>
      <name val="Times New Roman CYR"/>
      <charset val="204"/>
    </font>
    <font>
      <sz val="9"/>
      <color rgb="FF000000"/>
      <name val="Tahoma"/>
      <family val="2"/>
      <charset val="204"/>
    </font>
    <font>
      <sz val="10"/>
      <name val="Arial"/>
      <family val="2"/>
    </font>
    <font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16">
    <xf numFmtId="49" fontId="0" fillId="0" borderId="0" applyBorder="0">
      <alignment vertical="top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9" fontId="6" fillId="0" borderId="0" applyFont="0" applyFill="0" applyBorder="0" applyAlignment="0" applyProtection="0"/>
    <xf numFmtId="4" fontId="3" fillId="3" borderId="0" applyBorder="0">
      <alignment horizontal="right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7" fillId="0" borderId="0"/>
    <xf numFmtId="0" fontId="10" fillId="0" borderId="9" applyNumberFormat="0" applyAlignment="0">
      <protection locked="0"/>
    </xf>
    <xf numFmtId="165" fontId="11" fillId="0" borderId="0" applyFont="0" applyFill="0" applyBorder="0" applyAlignment="0" applyProtection="0"/>
    <xf numFmtId="3" fontId="12" fillId="6" borderId="10">
      <alignment horizontal="center" vertical="center" wrapText="1"/>
      <protection locked="0"/>
    </xf>
    <xf numFmtId="166" fontId="13" fillId="0" borderId="0" applyFont="0" applyFill="0" applyBorder="0" applyAlignment="0" applyProtection="0"/>
    <xf numFmtId="167" fontId="3" fillId="2" borderId="0">
      <protection locked="0"/>
    </xf>
    <xf numFmtId="0" fontId="14" fillId="0" borderId="0" applyFill="0" applyBorder="0" applyProtection="0">
      <alignment vertical="center"/>
    </xf>
    <xf numFmtId="168" fontId="3" fillId="2" borderId="0">
      <protection locked="0"/>
    </xf>
    <xf numFmtId="169" fontId="3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0" fillId="7" borderId="9" applyNumberFormat="0" applyAlignment="0"/>
    <xf numFmtId="0" fontId="10" fillId="7" borderId="9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7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8" fillId="8" borderId="11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0" fontId="25" fillId="0" borderId="12" applyBorder="0">
      <alignment horizontal="center" vertical="center" wrapText="1"/>
    </xf>
    <xf numFmtId="4" fontId="3" fillId="2" borderId="13" applyBorder="0">
      <alignment horizontal="right"/>
    </xf>
    <xf numFmtId="49" fontId="3" fillId="0" borderId="0" applyBorder="0">
      <alignment vertical="top"/>
    </xf>
    <xf numFmtId="49" fontId="3" fillId="0" borderId="0" applyBorder="0">
      <alignment vertical="top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8" fillId="9" borderId="0" applyNumberFormat="0" applyBorder="0" applyAlignment="0">
      <alignment horizontal="left" vertical="center"/>
    </xf>
    <xf numFmtId="0" fontId="29" fillId="0" borderId="0"/>
    <xf numFmtId="0" fontId="28" fillId="9" borderId="0" applyNumberFormat="0" applyBorder="0" applyAlignment="0">
      <alignment horizontal="left" vertical="center"/>
    </xf>
    <xf numFmtId="0" fontId="28" fillId="9" borderId="0" applyNumberFormat="0" applyBorder="0" applyAlignment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6" fillId="0" borderId="0"/>
    <xf numFmtId="0" fontId="6" fillId="0" borderId="0"/>
    <xf numFmtId="0" fontId="10" fillId="0" borderId="0">
      <alignment wrapText="1"/>
    </xf>
    <xf numFmtId="0" fontId="23" fillId="0" borderId="0"/>
    <xf numFmtId="0" fontId="1" fillId="0" borderId="0"/>
    <xf numFmtId="0" fontId="10" fillId="0" borderId="0">
      <alignment wrapText="1"/>
    </xf>
    <xf numFmtId="0" fontId="6" fillId="0" borderId="0"/>
    <xf numFmtId="49" fontId="3" fillId="9" borderId="0" applyBorder="0">
      <alignment vertical="top"/>
    </xf>
    <xf numFmtId="49" fontId="3" fillId="9" borderId="0" applyBorder="0">
      <alignment vertical="top"/>
    </xf>
    <xf numFmtId="49" fontId="3" fillId="9" borderId="0" applyBorder="0">
      <alignment vertical="top"/>
    </xf>
    <xf numFmtId="49" fontId="31" fillId="0" borderId="0" applyFill="0" applyBorder="0">
      <alignment vertical="top"/>
    </xf>
    <xf numFmtId="0" fontId="1" fillId="0" borderId="0"/>
    <xf numFmtId="0" fontId="10" fillId="0" borderId="0">
      <alignment wrapText="1"/>
    </xf>
    <xf numFmtId="0" fontId="10" fillId="0" borderId="0">
      <alignment wrapText="1"/>
    </xf>
    <xf numFmtId="0" fontId="12" fillId="0" borderId="0">
      <alignment wrapText="1"/>
    </xf>
    <xf numFmtId="49" fontId="3" fillId="0" borderId="0" applyBorder="0">
      <alignment vertical="top"/>
    </xf>
    <xf numFmtId="0" fontId="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7" fillId="0" borderId="0"/>
    <xf numFmtId="171" fontId="2" fillId="0" borderId="0" applyFont="0" applyFill="0" applyBorder="0" applyAlignment="0" applyProtection="0"/>
    <xf numFmtId="4" fontId="3" fillId="3" borderId="0" applyBorder="0">
      <alignment horizontal="right"/>
    </xf>
    <xf numFmtId="4" fontId="3" fillId="3" borderId="0" applyFont="0" applyBorder="0">
      <alignment horizontal="right"/>
    </xf>
    <xf numFmtId="4" fontId="3" fillId="10" borderId="14" applyBorder="0">
      <alignment horizontal="right"/>
    </xf>
  </cellStyleXfs>
  <cellXfs count="90">
    <xf numFmtId="49" fontId="0" fillId="0" borderId="0" xfId="0">
      <alignment vertical="top"/>
    </xf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horizontal="center" vertical="center"/>
    </xf>
    <xf numFmtId="0" fontId="3" fillId="0" borderId="4" xfId="4" applyFont="1" applyFill="1" applyBorder="1" applyAlignment="1" applyProtection="1">
      <alignment horizontal="center" vertical="center" wrapText="1"/>
    </xf>
    <xf numFmtId="0" fontId="3" fillId="4" borderId="6" xfId="4" applyFont="1" applyFill="1" applyBorder="1" applyAlignment="1" applyProtection="1">
      <alignment horizontal="center" vertical="center" wrapText="1"/>
    </xf>
    <xf numFmtId="0" fontId="3" fillId="4" borderId="3" xfId="4" applyFont="1" applyFill="1" applyBorder="1" applyAlignment="1" applyProtection="1">
      <alignment vertical="center" wrapText="1"/>
    </xf>
    <xf numFmtId="0" fontId="3" fillId="4" borderId="7" xfId="4" applyFont="1" applyFill="1" applyBorder="1" applyAlignment="1" applyProtection="1">
      <alignment vertical="center" wrapText="1"/>
    </xf>
    <xf numFmtId="49" fontId="0" fillId="0" borderId="8" xfId="4" applyNumberFormat="1" applyFont="1" applyFill="1" applyBorder="1" applyAlignment="1" applyProtection="1">
      <alignment horizontal="center" vertical="center" wrapText="1"/>
    </xf>
    <xf numFmtId="0" fontId="3" fillId="0" borderId="8" xfId="4" applyFont="1" applyFill="1" applyBorder="1" applyAlignment="1" applyProtection="1">
      <alignment horizontal="left" vertical="center" wrapText="1" indent="1"/>
    </xf>
    <xf numFmtId="0" fontId="0" fillId="0" borderId="8" xfId="4" applyFont="1" applyFill="1" applyBorder="1" applyAlignment="1" applyProtection="1">
      <alignment horizontal="center" vertical="center" wrapText="1"/>
    </xf>
    <xf numFmtId="4" fontId="0" fillId="2" borderId="8" xfId="4" applyNumberFormat="1" applyFont="1" applyFill="1" applyBorder="1" applyAlignment="1" applyProtection="1">
      <alignment horizontal="right" vertical="center"/>
      <protection locked="0"/>
    </xf>
    <xf numFmtId="4" fontId="3" fillId="2" borderId="8" xfId="4" applyNumberFormat="1" applyFont="1" applyFill="1" applyBorder="1" applyAlignment="1" applyProtection="1">
      <alignment horizontal="right" vertical="center"/>
      <protection locked="0"/>
    </xf>
    <xf numFmtId="49" fontId="0" fillId="0" borderId="4" xfId="4" applyNumberFormat="1" applyFont="1" applyFill="1" applyBorder="1" applyAlignment="1" applyProtection="1">
      <alignment horizontal="center" vertical="center" wrapText="1"/>
    </xf>
    <xf numFmtId="0" fontId="3" fillId="0" borderId="4" xfId="4" applyFont="1" applyFill="1" applyBorder="1" applyAlignment="1" applyProtection="1">
      <alignment horizontal="left" vertical="center" wrapText="1" indent="1"/>
    </xf>
    <xf numFmtId="0" fontId="3" fillId="4" borderId="3" xfId="4" applyFont="1" applyFill="1" applyBorder="1" applyAlignment="1" applyProtection="1">
      <alignment horizontal="center" vertical="center" wrapText="1"/>
    </xf>
    <xf numFmtId="10" fontId="0" fillId="2" borderId="4" xfId="5" applyNumberFormat="1" applyFont="1" applyFill="1" applyBorder="1" applyAlignment="1" applyProtection="1">
      <alignment horizontal="right" vertical="center"/>
      <protection locked="0"/>
    </xf>
    <xf numFmtId="49" fontId="0" fillId="0" borderId="4" xfId="0" applyBorder="1" applyAlignment="1">
      <alignment horizontal="left" vertical="top" wrapText="1" indent="1"/>
    </xf>
    <xf numFmtId="4" fontId="3" fillId="2" borderId="4" xfId="6" applyNumberFormat="1" applyFont="1" applyFill="1" applyBorder="1" applyAlignment="1" applyProtection="1">
      <alignment horizontal="right" vertical="center"/>
      <protection locked="0"/>
    </xf>
    <xf numFmtId="4" fontId="0" fillId="2" borderId="4" xfId="4" applyNumberFormat="1" applyFont="1" applyFill="1" applyBorder="1" applyAlignment="1" applyProtection="1">
      <alignment horizontal="right" vertical="center"/>
      <protection locked="0"/>
    </xf>
    <xf numFmtId="49" fontId="0" fillId="0" borderId="4" xfId="0" applyBorder="1" applyAlignment="1">
      <alignment horizontal="left" vertical="center" wrapText="1" indent="1"/>
    </xf>
    <xf numFmtId="49" fontId="0" fillId="0" borderId="4" xfId="0" applyFill="1" applyBorder="1" applyAlignment="1" applyProtection="1">
      <alignment horizontal="left" vertical="top" wrapText="1" indent="1"/>
    </xf>
    <xf numFmtId="49" fontId="0" fillId="2" borderId="4" xfId="4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4" applyFont="1" applyFill="1" applyBorder="1" applyAlignment="1" applyProtection="1">
      <alignment horizontal="left" vertical="center" wrapText="1"/>
    </xf>
    <xf numFmtId="4" fontId="3" fillId="3" borderId="4" xfId="6" applyNumberFormat="1" applyFont="1" applyFill="1" applyBorder="1" applyAlignment="1" applyProtection="1">
      <alignment horizontal="right" vertical="center"/>
    </xf>
    <xf numFmtId="49" fontId="3" fillId="0" borderId="4" xfId="4" applyNumberFormat="1" applyFont="1" applyFill="1" applyBorder="1" applyAlignment="1" applyProtection="1">
      <alignment horizontal="center" vertical="center" wrapText="1"/>
    </xf>
    <xf numFmtId="0" fontId="4" fillId="0" borderId="4" xfId="1" applyFont="1" applyBorder="1"/>
    <xf numFmtId="0" fontId="3" fillId="0" borderId="4" xfId="4" applyFont="1" applyFill="1" applyBorder="1" applyAlignment="1" applyProtection="1">
      <alignment horizontal="left" vertical="center" wrapText="1" indent="2"/>
    </xf>
    <xf numFmtId="4" fontId="3" fillId="2" borderId="4" xfId="4" applyNumberFormat="1" applyFont="1" applyFill="1" applyBorder="1" applyAlignment="1" applyProtection="1">
      <alignment horizontal="right" vertical="center"/>
      <protection locked="0"/>
    </xf>
    <xf numFmtId="49" fontId="3" fillId="2" borderId="4" xfId="4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Font="1" applyBorder="1"/>
    <xf numFmtId="0" fontId="4" fillId="0" borderId="0" xfId="1" applyFont="1" applyBorder="1" applyAlignment="1">
      <alignment horizontal="justify" vertical="center"/>
    </xf>
    <xf numFmtId="0" fontId="0" fillId="4" borderId="3" xfId="4" applyFont="1" applyFill="1" applyBorder="1" applyAlignment="1" applyProtection="1">
      <alignment vertical="center" wrapText="1"/>
    </xf>
    <xf numFmtId="0" fontId="3" fillId="0" borderId="4" xfId="4" applyFont="1" applyBorder="1" applyAlignment="1">
      <alignment horizontal="left" vertical="center" wrapText="1" indent="1"/>
    </xf>
    <xf numFmtId="0" fontId="0" fillId="0" borderId="4" xfId="4" applyFont="1" applyFill="1" applyBorder="1" applyAlignment="1" applyProtection="1">
      <alignment horizontal="center" vertical="center" wrapText="1"/>
    </xf>
    <xf numFmtId="0" fontId="3" fillId="5" borderId="0" xfId="3" applyFont="1" applyFill="1" applyAlignment="1">
      <alignment horizontal="center" vertical="center"/>
    </xf>
    <xf numFmtId="49" fontId="0" fillId="0" borderId="5" xfId="4" applyNumberFormat="1" applyFont="1" applyFill="1" applyBorder="1" applyAlignment="1" applyProtection="1">
      <alignment horizontal="center" vertical="center" wrapText="1"/>
    </xf>
    <xf numFmtId="0" fontId="0" fillId="0" borderId="4" xfId="4" applyFont="1" applyBorder="1" applyAlignment="1">
      <alignment horizontal="left" vertical="center" wrapText="1" indent="1"/>
    </xf>
    <xf numFmtId="0" fontId="3" fillId="0" borderId="5" xfId="4" applyFont="1" applyBorder="1" applyAlignment="1">
      <alignment horizontal="left" vertical="center" wrapText="1" indent="1"/>
    </xf>
    <xf numFmtId="0" fontId="0" fillId="0" borderId="5" xfId="4" applyFont="1" applyFill="1" applyBorder="1" applyAlignment="1" applyProtection="1">
      <alignment horizontal="center" vertical="center" wrapText="1"/>
    </xf>
    <xf numFmtId="0" fontId="0" fillId="0" borderId="5" xfId="4" applyFont="1" applyBorder="1" applyAlignment="1">
      <alignment horizontal="left" vertical="center" wrapText="1" indent="1"/>
    </xf>
    <xf numFmtId="0" fontId="0" fillId="4" borderId="7" xfId="4" applyFont="1" applyFill="1" applyBorder="1" applyAlignment="1" applyProtection="1">
      <alignment horizontal="center" vertical="center" wrapText="1"/>
    </xf>
    <xf numFmtId="0" fontId="0" fillId="0" borderId="4" xfId="4" applyFont="1" applyBorder="1" applyAlignment="1">
      <alignment horizontal="center" vertical="center" wrapText="1"/>
    </xf>
    <xf numFmtId="4" fontId="4" fillId="0" borderId="0" xfId="1" applyNumberFormat="1" applyFont="1"/>
    <xf numFmtId="49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49" fontId="5" fillId="0" borderId="1" xfId="2" applyNumberFormat="1" applyBorder="1" applyAlignment="1" applyProtection="1">
      <alignment horizontal="left" vertical="center" wrapText="1"/>
    </xf>
    <xf numFmtId="0" fontId="4" fillId="0" borderId="0" xfId="1" applyFont="1" applyAlignment="1">
      <alignment horizontal="center"/>
    </xf>
    <xf numFmtId="0" fontId="4" fillId="0" borderId="3" xfId="1" applyFont="1" applyBorder="1" applyAlignment="1">
      <alignment horizontal="left" vertical="center" indent="1"/>
    </xf>
    <xf numFmtId="4" fontId="3" fillId="0" borderId="4" xfId="3" applyNumberFormat="1" applyFont="1" applyFill="1" applyBorder="1" applyAlignment="1" applyProtection="1">
      <alignment horizontal="left" vertical="center" indent="1"/>
    </xf>
    <xf numFmtId="0" fontId="3" fillId="2" borderId="4" xfId="4" applyNumberFormat="1" applyFont="1" applyFill="1" applyBorder="1" applyAlignment="1" applyProtection="1">
      <alignment horizontal="left" vertical="center" indent="1"/>
      <protection locked="0"/>
    </xf>
    <xf numFmtId="0" fontId="3" fillId="3" borderId="4" xfId="4" applyNumberFormat="1" applyFont="1" applyFill="1" applyBorder="1" applyAlignment="1" applyProtection="1">
      <alignment horizontal="left" vertical="center" indent="1"/>
      <protection locked="0"/>
    </xf>
    <xf numFmtId="0" fontId="3" fillId="3" borderId="4" xfId="4" applyNumberFormat="1" applyFont="1" applyFill="1" applyBorder="1" applyAlignment="1" applyProtection="1">
      <alignment horizontal="left" vertical="center" indent="1"/>
    </xf>
    <xf numFmtId="0" fontId="3" fillId="2" borderId="4" xfId="3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4" xfId="3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4" xfId="3" applyNumberFormat="1" applyFont="1" applyFill="1" applyBorder="1" applyAlignment="1" applyProtection="1">
      <alignment horizontal="left" vertical="center" indent="1"/>
    </xf>
    <xf numFmtId="0" fontId="3" fillId="0" borderId="4" xfId="4" applyFont="1" applyFill="1" applyBorder="1" applyAlignment="1" applyProtection="1">
      <alignment horizontal="center" vertical="center" wrapText="1"/>
    </xf>
    <xf numFmtId="0" fontId="3" fillId="2" borderId="4" xfId="3" applyNumberFormat="1" applyFont="1" applyFill="1" applyBorder="1" applyAlignment="1" applyProtection="1">
      <alignment horizontal="left" vertical="center" indent="1"/>
      <protection locked="0"/>
    </xf>
    <xf numFmtId="0" fontId="3" fillId="3" borderId="4" xfId="3" applyNumberFormat="1" applyFont="1" applyFill="1" applyBorder="1" applyAlignment="1" applyProtection="1">
      <alignment horizontal="left" vertical="center" indent="1"/>
      <protection locked="0"/>
    </xf>
    <xf numFmtId="4" fontId="3" fillId="3" borderId="4" xfId="3" applyNumberFormat="1" applyFont="1" applyFill="1" applyBorder="1" applyAlignment="1" applyProtection="1">
      <alignment horizontal="left" vertical="center" indent="1"/>
    </xf>
    <xf numFmtId="0" fontId="0" fillId="4" borderId="5" xfId="4" applyFont="1" applyFill="1" applyBorder="1" applyAlignment="1" applyProtection="1">
      <alignment horizontal="left" vertical="center" wrapText="1"/>
    </xf>
    <xf numFmtId="0" fontId="3" fillId="4" borderId="5" xfId="4" applyFont="1" applyFill="1" applyBorder="1" applyAlignment="1" applyProtection="1">
      <alignment horizontal="left" vertical="center" wrapText="1"/>
    </xf>
    <xf numFmtId="0" fontId="3" fillId="4" borderId="3" xfId="4" applyFont="1" applyFill="1" applyBorder="1" applyAlignment="1" applyProtection="1">
      <alignment horizontal="left" vertical="center" wrapText="1" indent="1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0" fillId="4" borderId="6" xfId="4" applyFont="1" applyFill="1" applyBorder="1" applyAlignment="1" applyProtection="1">
      <alignment horizontal="left" vertical="center" wrapText="1"/>
    </xf>
    <xf numFmtId="0" fontId="3" fillId="4" borderId="3" xfId="4" applyFont="1" applyFill="1" applyBorder="1" applyAlignment="1" applyProtection="1">
      <alignment horizontal="left" vertical="center" wrapText="1"/>
    </xf>
    <xf numFmtId="0" fontId="4" fillId="0" borderId="0" xfId="1" applyFont="1" applyAlignment="1">
      <alignment horizontal="left" vertical="center"/>
    </xf>
    <xf numFmtId="49" fontId="33" fillId="0" borderId="0" xfId="0" applyFont="1">
      <alignment vertical="top"/>
    </xf>
    <xf numFmtId="49" fontId="0" fillId="11" borderId="0" xfId="0" applyFill="1">
      <alignment vertical="top"/>
    </xf>
    <xf numFmtId="49" fontId="34" fillId="11" borderId="17" xfId="0" applyFont="1" applyFill="1" applyBorder="1" applyAlignment="1">
      <alignment horizontal="center" vertical="center" wrapText="1"/>
    </xf>
    <xf numFmtId="49" fontId="34" fillId="11" borderId="18" xfId="0" applyFont="1" applyFill="1" applyBorder="1" applyAlignment="1">
      <alignment horizontal="center" vertical="center" wrapText="1"/>
    </xf>
    <xf numFmtId="49" fontId="35" fillId="11" borderId="18" xfId="0" applyFont="1" applyFill="1" applyBorder="1" applyAlignment="1">
      <alignment horizontal="center" vertical="center"/>
    </xf>
    <xf numFmtId="49" fontId="35" fillId="11" borderId="18" xfId="0" applyFont="1" applyFill="1" applyBorder="1" applyAlignment="1">
      <alignment horizontal="center" vertical="center" wrapText="1"/>
    </xf>
    <xf numFmtId="49" fontId="35" fillId="11" borderId="18" xfId="0" applyFont="1" applyFill="1" applyBorder="1" applyAlignment="1">
      <alignment horizontal="center" wrapText="1"/>
    </xf>
    <xf numFmtId="49" fontId="34" fillId="11" borderId="15" xfId="0" applyFont="1" applyFill="1" applyBorder="1" applyAlignment="1">
      <alignment horizontal="center" vertical="center" wrapText="1"/>
    </xf>
    <xf numFmtId="49" fontId="34" fillId="11" borderId="16" xfId="0" applyFont="1" applyFill="1" applyBorder="1" applyAlignment="1">
      <alignment horizontal="center" vertical="center" wrapText="1"/>
    </xf>
    <xf numFmtId="49" fontId="35" fillId="11" borderId="19" xfId="0" applyFont="1" applyFill="1" applyBorder="1" applyAlignment="1">
      <alignment horizontal="center" vertical="center"/>
    </xf>
    <xf numFmtId="49" fontId="35" fillId="11" borderId="15" xfId="0" applyFont="1" applyFill="1" applyBorder="1" applyAlignment="1">
      <alignment horizontal="center" vertical="center"/>
    </xf>
    <xf numFmtId="49" fontId="35" fillId="11" borderId="16" xfId="0" applyFont="1" applyFill="1" applyBorder="1" applyAlignment="1">
      <alignment horizontal="center" vertical="center"/>
    </xf>
    <xf numFmtId="49" fontId="35" fillId="11" borderId="21" xfId="0" applyFont="1" applyFill="1" applyBorder="1" applyAlignment="1">
      <alignment horizontal="center" wrapText="1"/>
    </xf>
    <xf numFmtId="49" fontId="35" fillId="11" borderId="22" xfId="0" applyFont="1" applyFill="1" applyBorder="1" applyAlignment="1">
      <alignment horizontal="center" vertical="center"/>
    </xf>
    <xf numFmtId="49" fontId="35" fillId="11" borderId="20" xfId="0" applyFont="1" applyFill="1" applyBorder="1" applyAlignment="1">
      <alignment horizontal="center" vertical="center"/>
    </xf>
    <xf numFmtId="49" fontId="36" fillId="11" borderId="18" xfId="0" applyFont="1" applyFill="1" applyBorder="1" applyAlignment="1">
      <alignment horizontal="center" vertical="center"/>
    </xf>
    <xf numFmtId="49" fontId="25" fillId="0" borderId="0" xfId="0" applyFont="1">
      <alignment vertical="top"/>
    </xf>
    <xf numFmtId="49" fontId="37" fillId="11" borderId="15" xfId="0" applyNumberFormat="1" applyFont="1" applyFill="1" applyBorder="1" applyAlignment="1">
      <alignment horizontal="center" vertical="center" textRotation="90"/>
    </xf>
    <xf numFmtId="49" fontId="37" fillId="11" borderId="19" xfId="0" applyNumberFormat="1" applyFont="1" applyFill="1" applyBorder="1" applyAlignment="1">
      <alignment horizontal="center" vertical="center" textRotation="90"/>
    </xf>
    <xf numFmtId="49" fontId="37" fillId="11" borderId="16" xfId="0" applyNumberFormat="1" applyFont="1" applyFill="1" applyBorder="1" applyAlignment="1">
      <alignment horizontal="center" vertical="center" textRotation="90"/>
    </xf>
    <xf numFmtId="49" fontId="0" fillId="0" borderId="0" xfId="0" applyAlignment="1">
      <alignment vertical="top"/>
    </xf>
  </cellXfs>
  <cellStyles count="116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_РИТ КЭС " xfId="22"/>
    <cellStyle name="_счета 2008 оплаченные в 2007г " xfId="23"/>
    <cellStyle name="_Факт  годовая 2007 " xfId="24"/>
    <cellStyle name="Cells 2 2" xfId="25"/>
    <cellStyle name="Comma [0]" xfId="26"/>
    <cellStyle name="cs_0bfa3f13-6928-429c-abff-a678772fffea" xfId="27"/>
    <cellStyle name="Currency [0]" xfId="28"/>
    <cellStyle name="currency1" xfId="29"/>
    <cellStyle name="Currency2" xfId="30"/>
    <cellStyle name="currency3" xfId="31"/>
    <cellStyle name="currency4" xfId="32"/>
    <cellStyle name="Followed Hyperlink" xfId="33"/>
    <cellStyle name="Header" xfId="34"/>
    <cellStyle name="Header 3" xfId="35"/>
    <cellStyle name="Hyperlink" xfId="36"/>
    <cellStyle name="normal" xfId="37"/>
    <cellStyle name="Normal1" xfId="38"/>
    <cellStyle name="Normal2" xfId="39"/>
    <cellStyle name="Percent1" xfId="40"/>
    <cellStyle name="Title 4" xfId="41"/>
    <cellStyle name="Гиперссылка 2" xfId="42"/>
    <cellStyle name="Гиперссылка 2 2" xfId="2"/>
    <cellStyle name="Гиперссылка 3" xfId="43"/>
    <cellStyle name="Гиперссылка 4" xfId="44"/>
    <cellStyle name="Гиперссылка 4 2" xfId="45"/>
    <cellStyle name="Гиперссылка 5" xfId="46"/>
    <cellStyle name="Гиперссылка 6" xfId="47"/>
    <cellStyle name="Гиперссылка 7" xfId="48"/>
    <cellStyle name="Заголовок" xfId="49"/>
    <cellStyle name="ЗаголовокСтолбца" xfId="50"/>
    <cellStyle name="Значение" xfId="51"/>
    <cellStyle name="Обычный" xfId="0" builtinId="0"/>
    <cellStyle name="Обычный 10" xfId="52"/>
    <cellStyle name="Обычный 10 2" xfId="53"/>
    <cellStyle name="Обычный 10 6" xfId="54"/>
    <cellStyle name="Обычный 10 7" xfId="3"/>
    <cellStyle name="Обычный 11" xfId="55"/>
    <cellStyle name="Обычный 11 2" xfId="56"/>
    <cellStyle name="Обычный 11 3 7" xfId="57"/>
    <cellStyle name="Обычный 12" xfId="58"/>
    <cellStyle name="Обычный 12 3 2 2 3 4" xfId="59"/>
    <cellStyle name="Обычный 12 3 2 2 3 9" xfId="60"/>
    <cellStyle name="Обычный 12 4" xfId="61"/>
    <cellStyle name="Обычный 13" xfId="62"/>
    <cellStyle name="Обычный 14" xfId="63"/>
    <cellStyle name="Обычный 14 2" xfId="64"/>
    <cellStyle name="Обычный 17" xfId="65"/>
    <cellStyle name="Обычный 17 3 4" xfId="66"/>
    <cellStyle name="Обычный 2" xfId="67"/>
    <cellStyle name="Обычный 2 10 2" xfId="68"/>
    <cellStyle name="Обычный 2 10 2 2" xfId="69"/>
    <cellStyle name="Обычный 2 11 2" xfId="70"/>
    <cellStyle name="Обычный 2 16" xfId="71"/>
    <cellStyle name="Обычный 2 2 2 4" xfId="72"/>
    <cellStyle name="Обычный 2 2 3" xfId="73"/>
    <cellStyle name="Обычный 2 20 2" xfId="74"/>
    <cellStyle name="Обычный 2 20 2 2" xfId="75"/>
    <cellStyle name="Обычный 2 20 2 3" xfId="76"/>
    <cellStyle name="Обычный 2 20 2 3 2" xfId="77"/>
    <cellStyle name="Обычный 2 5" xfId="78"/>
    <cellStyle name="Обычный 2 5 8" xfId="79"/>
    <cellStyle name="Обычный 2 8 2" xfId="80"/>
    <cellStyle name="Обычный 2_НВВ - сети долгосрочный (15.07) - передано на оформление" xfId="81"/>
    <cellStyle name="Обычный 2_НВВ - сети долгосрочный (15.07) - передано на оформление 2 2" xfId="4"/>
    <cellStyle name="Обычный 20" xfId="82"/>
    <cellStyle name="Обычный 23 2" xfId="83"/>
    <cellStyle name="Обычный 24 2 3 2" xfId="84"/>
    <cellStyle name="Обычный 3" xfId="85"/>
    <cellStyle name="Обычный 3 2" xfId="86"/>
    <cellStyle name="Обычный 3 3" xfId="87"/>
    <cellStyle name="Обычный 3 3 2" xfId="88"/>
    <cellStyle name="Обычный 3 3 2 2" xfId="89"/>
    <cellStyle name="Обычный 3 4" xfId="90"/>
    <cellStyle name="Обычный 3 5" xfId="1"/>
    <cellStyle name="Обычный 3 5 2" xfId="91"/>
    <cellStyle name="Обычный 30" xfId="92"/>
    <cellStyle name="Обычный 4" xfId="93"/>
    <cellStyle name="Обычный 49" xfId="94"/>
    <cellStyle name="Обычный 6" xfId="95"/>
    <cellStyle name="Обычный 6 13" xfId="96"/>
    <cellStyle name="Обычный 7" xfId="97"/>
    <cellStyle name="Обычный 9" xfId="98"/>
    <cellStyle name="Обычный 9 2" xfId="99"/>
    <cellStyle name="Обычный 9 2 2" xfId="100"/>
    <cellStyle name="Обычный 9 2 2 2" xfId="101"/>
    <cellStyle name="Обычный 9 2 2 2 2" xfId="102"/>
    <cellStyle name="Обычный 9 2 2 3" xfId="103"/>
    <cellStyle name="Процентный 10" xfId="5"/>
    <cellStyle name="Процентный 2" xfId="104"/>
    <cellStyle name="Процентный 2 8 2" xfId="105"/>
    <cellStyle name="Процентный 2 8 2 2" xfId="106"/>
    <cellStyle name="Процентный 3" xfId="107"/>
    <cellStyle name="Тысячи [0]_1997 год " xfId="108"/>
    <cellStyle name="Тысячи_1997 год " xfId="109"/>
    <cellStyle name="Финансовый 2" xfId="110"/>
    <cellStyle name="Финансовый 2 2 10" xfId="111"/>
    <cellStyle name="Финансовый 7" xfId="112"/>
    <cellStyle name="Формула" xfId="113"/>
    <cellStyle name="Формула 2" xfId="114"/>
    <cellStyle name="Формула_GRES.2007.5" xfId="6"/>
    <cellStyle name="ФормулаВБ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ENERGY.CALC.NVV.TSO(v3.0.5).BKP._(v3.0.5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Форма раскрытия информаци (2"/>
      <sheetName val="Инструкция"/>
      <sheetName val="Лог обновления"/>
      <sheetName val="modList18"/>
      <sheetName val="modCostsfeatBalance"/>
      <sheetName val="modTariff"/>
      <sheetName val="modDocsComsAPI"/>
      <sheetName val="Настройки"/>
      <sheetName val="modVLDProv"/>
      <sheetName val="modVLDProvLIST_MO"/>
      <sheetName val="modfrmRegion"/>
      <sheetName val="modNoContract"/>
      <sheetName val="modCheckCyan"/>
      <sheetName val="modDataReg"/>
      <sheetName val="modForma3_1"/>
      <sheetName val="modDOC"/>
      <sheetName val="modCALC_AMORT_FACT"/>
      <sheetName val="modEZ_DRP_corr"/>
      <sheetName val="TECHSHEET"/>
      <sheetName val="modPlanPo"/>
      <sheetName val="modFactPo"/>
      <sheetName val="modCommandButton"/>
      <sheetName val="modRent_ESX_FACT"/>
      <sheetName val="modCALC_AMORT"/>
      <sheetName val="Титульный"/>
      <sheetName val="Список листов"/>
      <sheetName val="Данные регулятора"/>
      <sheetName val="Сопроводительные материалы"/>
      <sheetName val="3_Форма раскрытия информации"/>
      <sheetName val="Расчет потерь"/>
      <sheetName val="приказ минэнерго"/>
      <sheetName val="Check"/>
      <sheetName val="Форма 3.1"/>
      <sheetName val="П1.4"/>
      <sheetName val="П1.5"/>
      <sheetName val="Библиотека документов"/>
      <sheetName val="Регионы аналоги"/>
      <sheetName val="PATTERN_COSTS"/>
      <sheetName val="Прил. 1"/>
      <sheetName val="modLT"/>
      <sheetName val="Баз.ур. ОПР"/>
      <sheetName val="5_ЛЭП у.е"/>
      <sheetName val="6 _ПС у.е"/>
      <sheetName val="7_Свод УЕ "/>
      <sheetName val="ЭЗ"/>
      <sheetName val="ЭЗ ДПР c уч.421"/>
      <sheetName val="ЭЗ ДПР c уч.421 ДЕМО"/>
      <sheetName val="ЭЗ ДПР кор"/>
      <sheetName val="ЭЗ ДПР кор ДЕМО"/>
      <sheetName val="8_Расчет НВВ "/>
      <sheetName val="modLoadPEREDACHA"/>
      <sheetName val="9 Тариф"/>
      <sheetName val="11_Корректировка НВВ"/>
      <sheetName val="12_Сырье и материалы"/>
      <sheetName val="modMaterials"/>
      <sheetName val="ЭЭ"/>
      <sheetName val="modEe"/>
      <sheetName val="modTe"/>
      <sheetName val="ТЭ"/>
      <sheetName val="13_РПР Ремонт "/>
      <sheetName val="modRPR_Repair"/>
      <sheetName val="modESX_Repair"/>
      <sheetName val="modStaff"/>
      <sheetName val="modPpr"/>
      <sheetName val="16_ФОТ"/>
      <sheetName val="17_ППР"/>
      <sheetName val="Норматив численности работников"/>
      <sheetName val="modISU_F"/>
      <sheetName val="Замена ИСУ факт"/>
      <sheetName val="modISU_PL"/>
      <sheetName val="Замена ИСУ план"/>
      <sheetName val="tech"/>
      <sheetName val="18_ФСК"/>
      <sheetName val="19_Аренда ЭСХ"/>
      <sheetName val="modLEASING_ESX_FACT"/>
      <sheetName val="modRENT_OTHER_FACT"/>
      <sheetName val="modNPR"/>
      <sheetName val="25_Аренда прочее им."/>
      <sheetName val="23_Лизинг ЭСХ"/>
      <sheetName val="31_Прочие НПР "/>
      <sheetName val="32_Расчет амортизации"/>
      <sheetName val="35_Средняя стоимость ОС"/>
      <sheetName val="modTransportTax"/>
      <sheetName val="Трансп.налог"/>
      <sheetName val="Налог на прибыль"/>
      <sheetName val="36_Налог на имущество"/>
      <sheetName val="37_Факт потери"/>
      <sheetName val="modLosses"/>
      <sheetName val="modProceedsFactIncome"/>
      <sheetName val="modProceedsFact"/>
      <sheetName val="Структура ПО_факт"/>
      <sheetName val="Структура ПО_план"/>
      <sheetName val="38_товарная выручка (получение)"/>
      <sheetName val="38_товарная выручка (выплата)"/>
      <sheetName val="39_ФСК факт"/>
      <sheetName val="41_Бездоговор"/>
      <sheetName val="42_финансовые показатели"/>
      <sheetName val="modProfit"/>
      <sheetName val="modCredit"/>
      <sheetName val="modInstruction"/>
      <sheetName val="modSheetTitle"/>
      <sheetName val="modDocs"/>
      <sheetName val="45_НВВ РСК"/>
      <sheetName val="46_PEREDACHA.XX.FACT.EXPENSES"/>
      <sheetName val="47_PEREDACHA.M.ХХ Индекс"/>
      <sheetName val="modfrmReestr"/>
      <sheetName val="modReestr"/>
      <sheetName val="REESTR_MO"/>
      <sheetName val="REESTR_LOCATION"/>
      <sheetName val="REESTR_STREET"/>
      <sheetName val="REESTR_ORG"/>
      <sheetName val="modPass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Проверка"/>
      <sheetName val="modCheck"/>
      <sheetName val="modfrmDocumentPicker"/>
      <sheetName val="modDocumentsAPI"/>
      <sheetName val="SELECTED_DOCS"/>
      <sheetName val="DOCS_DEPENDENCY"/>
      <sheetName val="modGetGeoBase"/>
      <sheetName val="modVLDProvGeneralProc"/>
      <sheetName val="modUpdTemplMain"/>
      <sheetName val="modfrmCheckUpdates"/>
      <sheetName val="modIHLCommandBar"/>
      <sheetName val="modGeneralProcedures"/>
      <sheetName val="modInfo"/>
      <sheetName val="modHLIcons"/>
      <sheetName val="modfrmDateChoose"/>
      <sheetName val="modfrmActivity"/>
      <sheetName val="modTech"/>
      <sheetName val="modfrmURL"/>
      <sheetName val="modImportCsv"/>
      <sheetName val="modEZ_DRP"/>
      <sheetName val="modFillRegData"/>
      <sheetName val="modSheetLog"/>
      <sheetName val="modFotNorm"/>
    </sheetNames>
    <sheetDataSet>
      <sheetData sheetId="0"/>
      <sheetData sheetId="1">
        <row r="3">
          <cell r="B3" t="str">
            <v>Версия 3.0.5</v>
          </cell>
        </row>
      </sheetData>
      <sheetData sheetId="2"/>
      <sheetData sheetId="3"/>
      <sheetData sheetId="4"/>
      <sheetData sheetId="5"/>
      <sheetData sheetId="6"/>
      <sheetData sheetId="7">
        <row r="11">
          <cell r="D11">
            <v>0</v>
          </cell>
        </row>
        <row r="16">
          <cell r="C16" t="str">
            <v>Алтайский край</v>
          </cell>
          <cell r="D16">
            <v>0</v>
          </cell>
        </row>
        <row r="17">
          <cell r="C17" t="str">
            <v>Архангельская область</v>
          </cell>
          <cell r="D17">
            <v>0</v>
          </cell>
        </row>
        <row r="18">
          <cell r="C18" t="str">
            <v>Волгоградская область</v>
          </cell>
          <cell r="D18">
            <v>0</v>
          </cell>
        </row>
        <row r="19">
          <cell r="C19" t="str">
            <v>Еврейская автономная область</v>
          </cell>
          <cell r="D19">
            <v>0</v>
          </cell>
        </row>
        <row r="20">
          <cell r="C20" t="str">
            <v>Кемеровская область</v>
          </cell>
          <cell r="D20">
            <v>1</v>
          </cell>
        </row>
        <row r="21">
          <cell r="C21" t="str">
            <v>Костромская область</v>
          </cell>
          <cell r="D21">
            <v>0</v>
          </cell>
        </row>
        <row r="22">
          <cell r="C22" t="str">
            <v>Красноярский край</v>
          </cell>
          <cell r="D22">
            <v>0</v>
          </cell>
        </row>
        <row r="23">
          <cell r="C23" t="str">
            <v>Ленинградская область</v>
          </cell>
          <cell r="D23">
            <v>0</v>
          </cell>
        </row>
        <row r="24">
          <cell r="C24" t="str">
            <v>Магаданская область</v>
          </cell>
          <cell r="D24">
            <v>0</v>
          </cell>
        </row>
        <row r="25">
          <cell r="C25" t="str">
            <v>Новосибирская область</v>
          </cell>
          <cell r="D25">
            <v>0</v>
          </cell>
        </row>
        <row r="26">
          <cell r="C26" t="str">
            <v>Пермский край</v>
          </cell>
          <cell r="D26">
            <v>0</v>
          </cell>
        </row>
        <row r="27">
          <cell r="C27" t="str">
            <v>Республика Алтай</v>
          </cell>
          <cell r="D27">
            <v>0</v>
          </cell>
        </row>
        <row r="28">
          <cell r="C28" t="str">
            <v>Республика Калмыкия</v>
          </cell>
          <cell r="D28">
            <v>0</v>
          </cell>
        </row>
        <row r="29">
          <cell r="C29" t="str">
            <v>Республика Карелия</v>
          </cell>
          <cell r="D29">
            <v>0</v>
          </cell>
        </row>
        <row r="30">
          <cell r="C30" t="str">
            <v>Республика Крым</v>
          </cell>
          <cell r="D30">
            <v>0</v>
          </cell>
        </row>
        <row r="31">
          <cell r="C31" t="str">
            <v>Республика Татарстан</v>
          </cell>
          <cell r="D31">
            <v>0</v>
          </cell>
        </row>
        <row r="32">
          <cell r="C32" t="str">
            <v>Республика Хакасия</v>
          </cell>
          <cell r="D32">
            <v>0</v>
          </cell>
        </row>
        <row r="33">
          <cell r="C33" t="str">
            <v>Самарская область</v>
          </cell>
          <cell r="D33">
            <v>0</v>
          </cell>
        </row>
        <row r="34">
          <cell r="C34" t="str">
            <v>Тверская область</v>
          </cell>
          <cell r="D34">
            <v>0</v>
          </cell>
        </row>
        <row r="35">
          <cell r="C35" t="str">
            <v>Томская область</v>
          </cell>
          <cell r="D35">
            <v>0</v>
          </cell>
        </row>
        <row r="36">
          <cell r="C36" t="str">
            <v>Ульяновская область</v>
          </cell>
          <cell r="D36">
            <v>1</v>
          </cell>
        </row>
        <row r="37">
          <cell r="C37" t="str">
            <v>Челябинская область</v>
          </cell>
          <cell r="D37">
            <v>0</v>
          </cell>
        </row>
        <row r="38">
          <cell r="C38" t="str">
            <v>Чувашская Республика</v>
          </cell>
          <cell r="D3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O3" t="str">
            <v>аренда частной собственности</v>
          </cell>
          <cell r="Q3" t="str">
            <v>да</v>
          </cell>
          <cell r="R3" t="str">
            <v>Договор аренды</v>
          </cell>
          <cell r="T3" t="str">
            <v>«смешанного» котлообразования</v>
          </cell>
          <cell r="X3" t="str">
            <v>Местный бюджет</v>
          </cell>
        </row>
        <row r="4">
          <cell r="O4" t="str">
            <v>аренда муниципальной собственности</v>
          </cell>
          <cell r="Q4" t="str">
            <v>нет</v>
          </cell>
          <cell r="R4" t="str">
            <v>Договор субаренды</v>
          </cell>
          <cell r="T4" t="str">
            <v>«котла сверху»</v>
          </cell>
          <cell r="X4" t="str">
            <v>Заемные средства</v>
          </cell>
        </row>
        <row r="5">
          <cell r="Q5" t="str">
            <v>получен отказ в регистрации</v>
          </cell>
          <cell r="T5" t="str">
            <v>«котла снизу»</v>
          </cell>
          <cell r="X5" t="str">
            <v>Краевой бюджет</v>
          </cell>
        </row>
        <row r="6">
          <cell r="X6" t="str">
            <v>Безвозмездное получение</v>
          </cell>
        </row>
        <row r="7">
          <cell r="X7" t="str">
            <v>Cобственные средства</v>
          </cell>
        </row>
        <row r="8">
          <cell r="X8" t="str">
            <v>Прочее</v>
          </cell>
        </row>
        <row r="10">
          <cell r="O10" t="str">
            <v>да</v>
          </cell>
          <cell r="P10" t="str">
            <v>НДС облагается</v>
          </cell>
        </row>
        <row r="11">
          <cell r="O11" t="str">
            <v>нет</v>
          </cell>
          <cell r="P11" t="str">
            <v>НДС не облагается</v>
          </cell>
        </row>
        <row r="13">
          <cell r="E13" t="str">
            <v>да</v>
          </cell>
        </row>
        <row r="14">
          <cell r="E14" t="str">
            <v>нет</v>
          </cell>
        </row>
        <row r="17">
          <cell r="E17" t="str">
            <v>Январь</v>
          </cell>
        </row>
        <row r="18">
          <cell r="E18" t="str">
            <v>Февраль</v>
          </cell>
        </row>
        <row r="19">
          <cell r="E19" t="str">
            <v>Март</v>
          </cell>
        </row>
        <row r="20">
          <cell r="E20" t="str">
            <v>Апрель</v>
          </cell>
        </row>
        <row r="21">
          <cell r="E21" t="str">
            <v>Май</v>
          </cell>
          <cell r="N21" t="str">
            <v>ВН</v>
          </cell>
        </row>
        <row r="22">
          <cell r="E22" t="str">
            <v>Июнь</v>
          </cell>
          <cell r="N22" t="str">
            <v>СН1</v>
          </cell>
        </row>
        <row r="23">
          <cell r="E23" t="str">
            <v>Июль</v>
          </cell>
          <cell r="N23" t="str">
            <v>СН2</v>
          </cell>
        </row>
        <row r="24">
          <cell r="E24" t="str">
            <v>Август</v>
          </cell>
          <cell r="N24" t="str">
            <v>НН</v>
          </cell>
        </row>
        <row r="25">
          <cell r="E25" t="str">
            <v>Сентябрь</v>
          </cell>
          <cell r="N25" t="str">
            <v>нет</v>
          </cell>
        </row>
        <row r="26">
          <cell r="E26" t="str">
            <v>Октябрь</v>
          </cell>
        </row>
        <row r="27">
          <cell r="E27" t="str">
            <v>Ноябрь</v>
          </cell>
        </row>
        <row r="28">
          <cell r="E28" t="str">
            <v>Декабрь</v>
          </cell>
        </row>
        <row r="29">
          <cell r="N29" t="str">
            <v>КЛЭП</v>
          </cell>
        </row>
        <row r="30">
          <cell r="N30" t="str">
            <v>ВЛЭП</v>
          </cell>
        </row>
        <row r="31">
          <cell r="N31" t="str">
            <v>Подстанция</v>
          </cell>
        </row>
        <row r="32">
          <cell r="N32" t="str">
            <v>Прочее ЭСХ</v>
          </cell>
        </row>
        <row r="33">
          <cell r="N33" t="str">
            <v>Прочее не ЭСХ</v>
          </cell>
        </row>
        <row r="36">
          <cell r="N36" t="str">
            <v>собственные силы</v>
          </cell>
        </row>
        <row r="37">
          <cell r="N37" t="str">
            <v>договор подряда</v>
          </cell>
        </row>
        <row r="39">
          <cell r="K39" t="str">
            <v>Метод долгосрочной индексации НВВ (1-ый год ДПР)</v>
          </cell>
        </row>
        <row r="40">
          <cell r="K40" t="str">
            <v xml:space="preserve">Метод экономически обоснованных расходов (затрат) </v>
          </cell>
          <cell r="N40" t="str">
            <v>Передача ЭЭ</v>
          </cell>
        </row>
        <row r="41">
          <cell r="K41" t="str">
            <v>Метод долгосрочной индексации НВВ (корректировка)</v>
          </cell>
          <cell r="N41" t="str">
            <v>Другое</v>
          </cell>
        </row>
        <row r="51">
          <cell r="F51" t="str">
            <v>Собственность</v>
          </cell>
          <cell r="G51" t="str">
            <v xml:space="preserve">кадастровая стоимость </v>
          </cell>
        </row>
        <row r="52">
          <cell r="F52" t="str">
            <v>Хозяйственное ведение</v>
          </cell>
          <cell r="G52" t="str">
            <v>остаточная стоимость</v>
          </cell>
          <cell r="K52" t="str">
            <v>Первичная подача тарифного предложения к 1 мая</v>
          </cell>
        </row>
        <row r="53">
          <cell r="F53" t="str">
            <v>Оперативное управление</v>
          </cell>
          <cell r="K53" t="str">
            <v>Уточненное (скорректированное) предложение</v>
          </cell>
        </row>
        <row r="54">
          <cell r="F54" t="str">
            <v>Концессионное соглашение</v>
          </cell>
        </row>
        <row r="55">
          <cell r="F55" t="str">
            <v>Доверительное управление имуществом</v>
          </cell>
        </row>
        <row r="56">
          <cell r="F56" t="str">
            <v>Возмездное оказание услуг</v>
          </cell>
        </row>
      </sheetData>
      <sheetData sheetId="19"/>
      <sheetData sheetId="20"/>
      <sheetData sheetId="21"/>
      <sheetData sheetId="22"/>
      <sheetData sheetId="23"/>
      <sheetData sheetId="24">
        <row r="5">
          <cell r="E5" t="str">
            <v>Ульяновская область</v>
          </cell>
        </row>
        <row r="6">
          <cell r="E6"/>
        </row>
        <row r="7">
          <cell r="E7" t="str">
            <v>Версия организации</v>
          </cell>
        </row>
        <row r="8">
          <cell r="E8"/>
        </row>
        <row r="9">
          <cell r="E9" t="str">
            <v>ООО "Инза Сервис"</v>
          </cell>
        </row>
        <row r="10">
          <cell r="E10"/>
        </row>
        <row r="11">
          <cell r="E11" t="str">
            <v>Общества с ограниченной ответственностью</v>
          </cell>
        </row>
        <row r="12">
          <cell r="E12"/>
        </row>
        <row r="13">
          <cell r="E13" t="str">
            <v>7306006330</v>
          </cell>
        </row>
        <row r="14">
          <cell r="E14" t="str">
            <v>730601001</v>
          </cell>
        </row>
        <row r="17">
          <cell r="E17" t="str">
            <v>Метод долгосрочной индексации НВВ (корректировка)</v>
          </cell>
        </row>
        <row r="21">
          <cell r="E21">
            <v>2020</v>
          </cell>
        </row>
        <row r="23">
          <cell r="E23" t="str">
            <v>5</v>
          </cell>
        </row>
        <row r="25">
          <cell r="E25">
            <v>2023</v>
          </cell>
        </row>
        <row r="27">
          <cell r="E27" t="str">
            <v>2020-2024</v>
          </cell>
        </row>
        <row r="30">
          <cell r="E30" t="str">
            <v>Передача ЭЭ</v>
          </cell>
        </row>
        <row r="31">
          <cell r="E31"/>
        </row>
        <row r="32">
          <cell r="E32"/>
        </row>
        <row r="33">
          <cell r="E33" t="str">
            <v>НДС облагается</v>
          </cell>
        </row>
        <row r="34">
          <cell r="E34"/>
        </row>
        <row r="35">
          <cell r="E35" t="str">
            <v>ПАО "МРСК Волги"-филиал "Ульяновские  распределительные сети"</v>
          </cell>
        </row>
        <row r="36">
          <cell r="E36"/>
        </row>
        <row r="37">
          <cell r="E37" t="str">
            <v>6450925977</v>
          </cell>
        </row>
        <row r="38">
          <cell r="E38" t="str">
            <v>732702001</v>
          </cell>
        </row>
        <row r="56">
          <cell r="E56" t="str">
            <v>433030 г.Инза ,ул.Транспортная ,7</v>
          </cell>
        </row>
        <row r="57">
          <cell r="E57" t="str">
            <v>432032 г.Ульяновск ул.Полбина 65А</v>
          </cell>
        </row>
        <row r="60">
          <cell r="E60" t="str">
            <v>Павлов Юрий Михайлович</v>
          </cell>
        </row>
        <row r="62">
          <cell r="E62" t="str">
            <v>8(8422)67-49-95</v>
          </cell>
        </row>
        <row r="72">
          <cell r="E72" t="str">
            <v>inzaservis73@yandex.ru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5">
          <cell r="U15">
            <v>0</v>
          </cell>
        </row>
      </sheetData>
      <sheetData sheetId="34">
        <row r="15">
          <cell r="U15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7">
          <cell r="U17">
            <v>0</v>
          </cell>
          <cell r="V17">
            <v>0</v>
          </cell>
          <cell r="Y17">
            <v>0</v>
          </cell>
          <cell r="Z17">
            <v>0</v>
          </cell>
          <cell r="AC17">
            <v>0</v>
          </cell>
          <cell r="AD17">
            <v>0</v>
          </cell>
        </row>
        <row r="18">
          <cell r="U18">
            <v>0</v>
          </cell>
          <cell r="V18">
            <v>0</v>
          </cell>
          <cell r="Y18">
            <v>0</v>
          </cell>
          <cell r="Z18">
            <v>0</v>
          </cell>
          <cell r="AC18">
            <v>0</v>
          </cell>
          <cell r="AD18">
            <v>0</v>
          </cell>
        </row>
        <row r="19">
          <cell r="U19">
            <v>0</v>
          </cell>
          <cell r="V19">
            <v>0</v>
          </cell>
          <cell r="Y19">
            <v>0</v>
          </cell>
          <cell r="Z19">
            <v>0</v>
          </cell>
          <cell r="AC19">
            <v>0</v>
          </cell>
          <cell r="AD19">
            <v>0</v>
          </cell>
        </row>
        <row r="20">
          <cell r="U20">
            <v>0</v>
          </cell>
          <cell r="V20">
            <v>0</v>
          </cell>
          <cell r="Y20">
            <v>0</v>
          </cell>
          <cell r="Z20">
            <v>0</v>
          </cell>
          <cell r="AC20">
            <v>0</v>
          </cell>
          <cell r="AD20">
            <v>0</v>
          </cell>
        </row>
        <row r="21">
          <cell r="U21">
            <v>0</v>
          </cell>
          <cell r="V21">
            <v>0</v>
          </cell>
          <cell r="Y21">
            <v>0</v>
          </cell>
          <cell r="Z21">
            <v>0</v>
          </cell>
          <cell r="AC21">
            <v>0</v>
          </cell>
          <cell r="AD21">
            <v>0</v>
          </cell>
        </row>
        <row r="22">
          <cell r="U22">
            <v>0</v>
          </cell>
          <cell r="V22">
            <v>0</v>
          </cell>
          <cell r="Y22">
            <v>0</v>
          </cell>
          <cell r="Z22">
            <v>0</v>
          </cell>
          <cell r="AC22">
            <v>0</v>
          </cell>
          <cell r="AD22">
            <v>0</v>
          </cell>
        </row>
        <row r="23">
          <cell r="U23">
            <v>0</v>
          </cell>
          <cell r="V23">
            <v>0</v>
          </cell>
          <cell r="Y23">
            <v>0</v>
          </cell>
          <cell r="Z23">
            <v>0</v>
          </cell>
          <cell r="AC23">
            <v>0</v>
          </cell>
          <cell r="AD23">
            <v>0</v>
          </cell>
        </row>
        <row r="24">
          <cell r="U24">
            <v>0</v>
          </cell>
          <cell r="V24">
            <v>0</v>
          </cell>
          <cell r="Y24">
            <v>0</v>
          </cell>
          <cell r="Z24">
            <v>0</v>
          </cell>
          <cell r="AC24">
            <v>0</v>
          </cell>
          <cell r="AD24">
            <v>0</v>
          </cell>
        </row>
        <row r="25">
          <cell r="U25">
            <v>0</v>
          </cell>
          <cell r="V25">
            <v>0</v>
          </cell>
          <cell r="Y25">
            <v>0</v>
          </cell>
          <cell r="Z25">
            <v>0</v>
          </cell>
          <cell r="AC25">
            <v>0</v>
          </cell>
          <cell r="AD25">
            <v>0</v>
          </cell>
        </row>
        <row r="26">
          <cell r="U26">
            <v>0</v>
          </cell>
          <cell r="V26">
            <v>0</v>
          </cell>
          <cell r="Y26">
            <v>0</v>
          </cell>
          <cell r="Z26">
            <v>0</v>
          </cell>
          <cell r="AC26">
            <v>0</v>
          </cell>
          <cell r="AD26">
            <v>0</v>
          </cell>
        </row>
        <row r="27">
          <cell r="U27">
            <v>0</v>
          </cell>
          <cell r="V27">
            <v>0</v>
          </cell>
          <cell r="Y27">
            <v>0</v>
          </cell>
          <cell r="Z27">
            <v>0</v>
          </cell>
          <cell r="AC27">
            <v>0</v>
          </cell>
          <cell r="AD27">
            <v>0</v>
          </cell>
        </row>
        <row r="28">
          <cell r="U28">
            <v>0</v>
          </cell>
          <cell r="V28">
            <v>0</v>
          </cell>
          <cell r="Y28">
            <v>0</v>
          </cell>
          <cell r="Z28">
            <v>0</v>
          </cell>
          <cell r="AC28">
            <v>0</v>
          </cell>
          <cell r="AD28">
            <v>0</v>
          </cell>
        </row>
        <row r="29">
          <cell r="U29">
            <v>0</v>
          </cell>
          <cell r="V29">
            <v>0</v>
          </cell>
          <cell r="Y29">
            <v>0</v>
          </cell>
          <cell r="Z29">
            <v>0</v>
          </cell>
          <cell r="AC29">
            <v>0</v>
          </cell>
          <cell r="AD29">
            <v>0</v>
          </cell>
        </row>
        <row r="30">
          <cell r="U30">
            <v>0</v>
          </cell>
          <cell r="V30">
            <v>0</v>
          </cell>
          <cell r="Y30">
            <v>0</v>
          </cell>
          <cell r="Z30">
            <v>0</v>
          </cell>
          <cell r="AC30">
            <v>0</v>
          </cell>
          <cell r="AD30">
            <v>0</v>
          </cell>
        </row>
        <row r="31">
          <cell r="U31">
            <v>0</v>
          </cell>
          <cell r="V31">
            <v>0</v>
          </cell>
          <cell r="Y31">
            <v>0</v>
          </cell>
          <cell r="Z31">
            <v>0</v>
          </cell>
          <cell r="AC31">
            <v>0</v>
          </cell>
          <cell r="AD31">
            <v>0</v>
          </cell>
        </row>
        <row r="32">
          <cell r="U32">
            <v>0</v>
          </cell>
          <cell r="V32">
            <v>0</v>
          </cell>
          <cell r="Y32">
            <v>0</v>
          </cell>
          <cell r="Z32">
            <v>0</v>
          </cell>
          <cell r="AC32">
            <v>0</v>
          </cell>
          <cell r="AD32">
            <v>0</v>
          </cell>
        </row>
        <row r="33">
          <cell r="U33">
            <v>0</v>
          </cell>
          <cell r="V33">
            <v>0</v>
          </cell>
          <cell r="Y33">
            <v>0</v>
          </cell>
          <cell r="Z33">
            <v>0</v>
          </cell>
          <cell r="AC33">
            <v>0</v>
          </cell>
          <cell r="AD33">
            <v>0</v>
          </cell>
        </row>
        <row r="34">
          <cell r="U34">
            <v>8.0030000000000001</v>
          </cell>
          <cell r="V34">
            <v>12.8048</v>
          </cell>
          <cell r="Y34">
            <v>0</v>
          </cell>
          <cell r="Z34">
            <v>0</v>
          </cell>
          <cell r="AC34">
            <v>0</v>
          </cell>
          <cell r="AD34">
            <v>0</v>
          </cell>
        </row>
        <row r="35">
          <cell r="U35">
            <v>0</v>
          </cell>
          <cell r="V35">
            <v>0</v>
          </cell>
          <cell r="Y35">
            <v>0</v>
          </cell>
          <cell r="Z35">
            <v>0</v>
          </cell>
          <cell r="AC35">
            <v>0</v>
          </cell>
          <cell r="AD35">
            <v>0</v>
          </cell>
        </row>
        <row r="36">
          <cell r="U36">
            <v>0</v>
          </cell>
          <cell r="V36">
            <v>0</v>
          </cell>
          <cell r="Y36">
            <v>0</v>
          </cell>
          <cell r="Z36">
            <v>0</v>
          </cell>
          <cell r="AC36">
            <v>0</v>
          </cell>
          <cell r="AD36">
            <v>0</v>
          </cell>
        </row>
        <row r="37">
          <cell r="U37">
            <v>8.0030000000000001</v>
          </cell>
          <cell r="V37">
            <v>12.8048</v>
          </cell>
          <cell r="Y37">
            <v>0</v>
          </cell>
          <cell r="Z37">
            <v>0</v>
          </cell>
          <cell r="AC37">
            <v>0</v>
          </cell>
          <cell r="AD37">
            <v>0</v>
          </cell>
        </row>
        <row r="38">
          <cell r="U38">
            <v>0</v>
          </cell>
          <cell r="V38">
            <v>0</v>
          </cell>
          <cell r="Y38">
            <v>0</v>
          </cell>
          <cell r="Z38">
            <v>0</v>
          </cell>
          <cell r="AC38">
            <v>0</v>
          </cell>
          <cell r="AD38">
            <v>0</v>
          </cell>
        </row>
        <row r="39">
          <cell r="U39">
            <v>0</v>
          </cell>
          <cell r="V39">
            <v>0</v>
          </cell>
          <cell r="Y39">
            <v>0</v>
          </cell>
          <cell r="Z39">
            <v>0</v>
          </cell>
          <cell r="AC39">
            <v>0</v>
          </cell>
          <cell r="AD39">
            <v>0</v>
          </cell>
        </row>
        <row r="40">
          <cell r="U40">
            <v>0</v>
          </cell>
          <cell r="V40">
            <v>0</v>
          </cell>
          <cell r="Y40">
            <v>0</v>
          </cell>
          <cell r="Z40">
            <v>0</v>
          </cell>
          <cell r="AC40">
            <v>0</v>
          </cell>
          <cell r="AD40">
            <v>0</v>
          </cell>
        </row>
        <row r="41">
          <cell r="U41">
            <v>0</v>
          </cell>
          <cell r="V41">
            <v>0</v>
          </cell>
          <cell r="Y41">
            <v>0</v>
          </cell>
          <cell r="Z41">
            <v>0</v>
          </cell>
          <cell r="AC41">
            <v>0</v>
          </cell>
          <cell r="AD41">
            <v>0</v>
          </cell>
        </row>
        <row r="42">
          <cell r="U42">
            <v>0</v>
          </cell>
          <cell r="V42">
            <v>0</v>
          </cell>
          <cell r="Y42">
            <v>0</v>
          </cell>
          <cell r="Z42">
            <v>0</v>
          </cell>
          <cell r="AC42">
            <v>0</v>
          </cell>
          <cell r="AD42">
            <v>0</v>
          </cell>
        </row>
        <row r="43">
          <cell r="U43">
            <v>0</v>
          </cell>
          <cell r="V43">
            <v>0</v>
          </cell>
          <cell r="Y43">
            <v>0</v>
          </cell>
          <cell r="Z43">
            <v>0</v>
          </cell>
          <cell r="AC43">
            <v>0</v>
          </cell>
          <cell r="AD43">
            <v>0</v>
          </cell>
        </row>
        <row r="44">
          <cell r="U44">
            <v>0</v>
          </cell>
          <cell r="V44">
            <v>0</v>
          </cell>
          <cell r="Y44">
            <v>0</v>
          </cell>
          <cell r="Z44">
            <v>0</v>
          </cell>
          <cell r="AC44">
            <v>0</v>
          </cell>
          <cell r="AD44">
            <v>0</v>
          </cell>
        </row>
        <row r="45">
          <cell r="U45">
            <v>47.878</v>
          </cell>
          <cell r="V45">
            <v>52.665799999999997</v>
          </cell>
          <cell r="Y45">
            <v>52.841999999999999</v>
          </cell>
          <cell r="Z45">
            <v>58.126199999999997</v>
          </cell>
          <cell r="AC45">
            <v>54.417999999999999</v>
          </cell>
          <cell r="AD45">
            <v>59.859799999999993</v>
          </cell>
        </row>
        <row r="46">
          <cell r="U46">
            <v>0</v>
          </cell>
          <cell r="V46">
            <v>0</v>
          </cell>
          <cell r="Y46">
            <v>0</v>
          </cell>
          <cell r="Z46">
            <v>0</v>
          </cell>
          <cell r="AC46">
            <v>0</v>
          </cell>
          <cell r="AD46">
            <v>0</v>
          </cell>
        </row>
        <row r="47">
          <cell r="U47">
            <v>0</v>
          </cell>
          <cell r="V47"/>
          <cell r="Y47">
            <v>0</v>
          </cell>
          <cell r="Z47"/>
          <cell r="AC47">
            <v>0</v>
          </cell>
          <cell r="AD47"/>
        </row>
        <row r="48">
          <cell r="U48">
            <v>22.148</v>
          </cell>
          <cell r="V48">
            <v>77.518000000000001</v>
          </cell>
          <cell r="Y48">
            <v>29.378</v>
          </cell>
          <cell r="Z48">
            <v>102.82299999999999</v>
          </cell>
          <cell r="AC48">
            <v>28.584</v>
          </cell>
          <cell r="AD48">
            <v>100.044</v>
          </cell>
        </row>
        <row r="49">
          <cell r="U49">
            <v>0</v>
          </cell>
          <cell r="V49">
            <v>0</v>
          </cell>
          <cell r="Y49">
            <v>0</v>
          </cell>
          <cell r="Z49">
            <v>0</v>
          </cell>
          <cell r="AC49">
            <v>0</v>
          </cell>
          <cell r="AD49">
            <v>0</v>
          </cell>
        </row>
        <row r="50">
          <cell r="U50">
            <v>70.025999999999996</v>
          </cell>
          <cell r="V50">
            <v>130.18379999999999</v>
          </cell>
          <cell r="Y50">
            <v>82.22</v>
          </cell>
          <cell r="Z50">
            <v>160.94919999999999</v>
          </cell>
          <cell r="AC50">
            <v>83.001999999999995</v>
          </cell>
          <cell r="AD50">
            <v>159.90379999999999</v>
          </cell>
        </row>
        <row r="51">
          <cell r="U51">
            <v>0</v>
          </cell>
          <cell r="V51">
            <v>0</v>
          </cell>
          <cell r="Y51">
            <v>5.3</v>
          </cell>
          <cell r="Z51">
            <v>13.78</v>
          </cell>
          <cell r="AC51">
            <v>5.3</v>
          </cell>
          <cell r="AD51">
            <v>13.78</v>
          </cell>
        </row>
        <row r="52">
          <cell r="U52">
            <v>7.2649999999999997</v>
          </cell>
          <cell r="V52">
            <v>15.982999999999999</v>
          </cell>
          <cell r="Y52">
            <v>7.58</v>
          </cell>
          <cell r="Z52">
            <v>16.675999999999998</v>
          </cell>
          <cell r="AC52">
            <v>7.58</v>
          </cell>
          <cell r="AD52">
            <v>16.675999999999998</v>
          </cell>
        </row>
        <row r="53">
          <cell r="U53">
            <v>30.164000000000001</v>
          </cell>
          <cell r="V53">
            <v>45.246000000000002</v>
          </cell>
          <cell r="Y53">
            <v>34.801000000000002</v>
          </cell>
          <cell r="Z53">
            <v>52.201500000000003</v>
          </cell>
          <cell r="AC53">
            <v>37.956499999999998</v>
          </cell>
          <cell r="AD53">
            <v>56.934749999999994</v>
          </cell>
        </row>
        <row r="54">
          <cell r="U54">
            <v>17.957000000000001</v>
          </cell>
          <cell r="V54">
            <v>48.483900000000006</v>
          </cell>
          <cell r="Y54">
            <v>17.957000000000001</v>
          </cell>
          <cell r="Z54">
            <v>48.483900000000006</v>
          </cell>
          <cell r="AC54">
            <v>17.975000000000001</v>
          </cell>
          <cell r="AD54">
            <v>48.532499999999999</v>
          </cell>
        </row>
        <row r="55">
          <cell r="U55">
            <v>55.386000000000003</v>
          </cell>
          <cell r="V55">
            <v>109.7129</v>
          </cell>
          <cell r="Y55">
            <v>65.638000000000005</v>
          </cell>
          <cell r="Z55">
            <v>131.1414</v>
          </cell>
          <cell r="AC55">
            <v>68.811499999999995</v>
          </cell>
          <cell r="AD55">
            <v>135.92325</v>
          </cell>
        </row>
        <row r="56">
          <cell r="U56">
            <v>8.0030000000000001</v>
          </cell>
          <cell r="V56">
            <v>12.8048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</row>
        <row r="57">
          <cell r="U57">
            <v>0</v>
          </cell>
          <cell r="V57">
            <v>0</v>
          </cell>
          <cell r="Y57">
            <v>0</v>
          </cell>
          <cell r="Z57">
            <v>0</v>
          </cell>
          <cell r="AC57">
            <v>0</v>
          </cell>
          <cell r="AD57">
            <v>0</v>
          </cell>
        </row>
        <row r="58">
          <cell r="U58">
            <v>70.025999999999996</v>
          </cell>
          <cell r="V58">
            <v>130.18379999999999</v>
          </cell>
          <cell r="Y58">
            <v>82.22</v>
          </cell>
          <cell r="Z58">
            <v>160.94919999999999</v>
          </cell>
          <cell r="AC58">
            <v>83.001999999999995</v>
          </cell>
          <cell r="AD58">
            <v>159.90379999999999</v>
          </cell>
        </row>
        <row r="59">
          <cell r="U59">
            <v>55.386000000000003</v>
          </cell>
          <cell r="V59">
            <v>109.7129</v>
          </cell>
          <cell r="Y59">
            <v>65.638000000000005</v>
          </cell>
          <cell r="Z59">
            <v>131.1414</v>
          </cell>
          <cell r="AC59">
            <v>68.811499999999995</v>
          </cell>
          <cell r="AD59">
            <v>135.92325</v>
          </cell>
        </row>
        <row r="60">
          <cell r="U60">
            <v>133.41499999999999</v>
          </cell>
          <cell r="V60">
            <v>252.70150000000001</v>
          </cell>
          <cell r="AC60">
            <v>151.81349999999998</v>
          </cell>
          <cell r="AD60">
            <v>295.82704999999999</v>
          </cell>
        </row>
      </sheetData>
      <sheetData sheetId="42">
        <row r="17">
          <cell r="S17">
            <v>0</v>
          </cell>
          <cell r="T17">
            <v>0</v>
          </cell>
          <cell r="W17">
            <v>0</v>
          </cell>
          <cell r="X17">
            <v>0</v>
          </cell>
          <cell r="AA17">
            <v>0</v>
          </cell>
          <cell r="AB17">
            <v>0</v>
          </cell>
        </row>
        <row r="18">
          <cell r="S18">
            <v>0</v>
          </cell>
          <cell r="T18">
            <v>0</v>
          </cell>
          <cell r="W18">
            <v>0</v>
          </cell>
          <cell r="X18">
            <v>0</v>
          </cell>
          <cell r="AA18">
            <v>0</v>
          </cell>
          <cell r="AB18">
            <v>0</v>
          </cell>
        </row>
        <row r="19">
          <cell r="S19">
            <v>0</v>
          </cell>
          <cell r="T19">
            <v>0</v>
          </cell>
          <cell r="W19">
            <v>0</v>
          </cell>
          <cell r="X19">
            <v>0</v>
          </cell>
          <cell r="AA19">
            <v>0</v>
          </cell>
          <cell r="AB19">
            <v>0</v>
          </cell>
        </row>
        <row r="20">
          <cell r="S20">
            <v>0</v>
          </cell>
          <cell r="T20">
            <v>0</v>
          </cell>
          <cell r="W20">
            <v>0</v>
          </cell>
          <cell r="X20">
            <v>0</v>
          </cell>
          <cell r="AA20">
            <v>0</v>
          </cell>
          <cell r="AB20">
            <v>0</v>
          </cell>
        </row>
        <row r="21">
          <cell r="S21">
            <v>0</v>
          </cell>
          <cell r="T21">
            <v>0</v>
          </cell>
          <cell r="W21">
            <v>0</v>
          </cell>
          <cell r="X21">
            <v>0</v>
          </cell>
          <cell r="AA21">
            <v>0</v>
          </cell>
          <cell r="AB21">
            <v>0</v>
          </cell>
        </row>
        <row r="22">
          <cell r="S22">
            <v>0</v>
          </cell>
          <cell r="T22">
            <v>0</v>
          </cell>
          <cell r="W22">
            <v>0</v>
          </cell>
          <cell r="X22">
            <v>0</v>
          </cell>
          <cell r="AA22">
            <v>0</v>
          </cell>
          <cell r="AB22">
            <v>0</v>
          </cell>
        </row>
        <row r="23">
          <cell r="S23">
            <v>0</v>
          </cell>
          <cell r="T23">
            <v>0</v>
          </cell>
          <cell r="W23">
            <v>0</v>
          </cell>
          <cell r="X23">
            <v>0</v>
          </cell>
          <cell r="AA23">
            <v>0</v>
          </cell>
          <cell r="AB23">
            <v>0</v>
          </cell>
        </row>
        <row r="24">
          <cell r="S24">
            <v>0</v>
          </cell>
          <cell r="T24">
            <v>0</v>
          </cell>
          <cell r="W24">
            <v>0</v>
          </cell>
          <cell r="X24">
            <v>0</v>
          </cell>
          <cell r="AA24">
            <v>0</v>
          </cell>
          <cell r="AB24">
            <v>0</v>
          </cell>
        </row>
        <row r="25">
          <cell r="S25">
            <v>0</v>
          </cell>
          <cell r="T25">
            <v>0</v>
          </cell>
          <cell r="W25">
            <v>0</v>
          </cell>
          <cell r="X25">
            <v>0</v>
          </cell>
          <cell r="AA25">
            <v>0</v>
          </cell>
          <cell r="AB25">
            <v>0</v>
          </cell>
        </row>
        <row r="26">
          <cell r="S26">
            <v>0</v>
          </cell>
          <cell r="T26">
            <v>0</v>
          </cell>
          <cell r="W26">
            <v>0</v>
          </cell>
          <cell r="X26">
            <v>0</v>
          </cell>
          <cell r="AA26">
            <v>0</v>
          </cell>
          <cell r="AB26">
            <v>0</v>
          </cell>
        </row>
        <row r="27">
          <cell r="S27">
            <v>0</v>
          </cell>
          <cell r="T27">
            <v>0</v>
          </cell>
          <cell r="W27">
            <v>0</v>
          </cell>
          <cell r="X27">
            <v>0</v>
          </cell>
          <cell r="AA27">
            <v>0</v>
          </cell>
          <cell r="AB27">
            <v>0</v>
          </cell>
        </row>
        <row r="28">
          <cell r="S28">
            <v>0</v>
          </cell>
          <cell r="T28">
            <v>0</v>
          </cell>
          <cell r="W28">
            <v>0</v>
          </cell>
          <cell r="X28">
            <v>0</v>
          </cell>
          <cell r="AA28">
            <v>0</v>
          </cell>
          <cell r="AB28">
            <v>0</v>
          </cell>
        </row>
        <row r="29">
          <cell r="S29">
            <v>0</v>
          </cell>
          <cell r="T29">
            <v>0</v>
          </cell>
          <cell r="W29">
            <v>0</v>
          </cell>
          <cell r="X29">
            <v>0</v>
          </cell>
          <cell r="AA29">
            <v>0</v>
          </cell>
          <cell r="AB29">
            <v>0</v>
          </cell>
        </row>
        <row r="30">
          <cell r="S30">
            <v>0</v>
          </cell>
          <cell r="T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</row>
        <row r="31">
          <cell r="S31">
            <v>237</v>
          </cell>
          <cell r="T31">
            <v>237</v>
          </cell>
          <cell r="W31">
            <v>258</v>
          </cell>
          <cell r="X31">
            <v>258</v>
          </cell>
          <cell r="AA31">
            <v>293</v>
          </cell>
          <cell r="AB31">
            <v>293</v>
          </cell>
        </row>
        <row r="32">
          <cell r="S32">
            <v>0</v>
          </cell>
          <cell r="T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</row>
        <row r="33">
          <cell r="S33">
            <v>0</v>
          </cell>
          <cell r="T33">
            <v>0</v>
          </cell>
          <cell r="W33">
            <v>0</v>
          </cell>
          <cell r="X33">
            <v>0</v>
          </cell>
          <cell r="AA33">
            <v>0</v>
          </cell>
          <cell r="AB33">
            <v>0</v>
          </cell>
        </row>
        <row r="34"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</row>
        <row r="35"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0</v>
          </cell>
          <cell r="AB35">
            <v>0</v>
          </cell>
        </row>
        <row r="36">
          <cell r="S36">
            <v>0</v>
          </cell>
          <cell r="T36">
            <v>0</v>
          </cell>
          <cell r="W36">
            <v>0</v>
          </cell>
          <cell r="X36">
            <v>0</v>
          </cell>
          <cell r="AA36">
            <v>0</v>
          </cell>
          <cell r="AB36">
            <v>0</v>
          </cell>
        </row>
        <row r="37">
          <cell r="S37">
            <v>0</v>
          </cell>
          <cell r="T37">
            <v>0</v>
          </cell>
          <cell r="W37">
            <v>0</v>
          </cell>
          <cell r="X37">
            <v>0</v>
          </cell>
          <cell r="AA37">
            <v>0</v>
          </cell>
          <cell r="AB37">
            <v>0</v>
          </cell>
        </row>
        <row r="38"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</row>
        <row r="39"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</row>
        <row r="40"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</row>
        <row r="41">
          <cell r="S41">
            <v>0</v>
          </cell>
          <cell r="T41">
            <v>0</v>
          </cell>
          <cell r="W41">
            <v>0</v>
          </cell>
          <cell r="X41">
            <v>0</v>
          </cell>
          <cell r="AA41">
            <v>0</v>
          </cell>
          <cell r="AB41">
            <v>0</v>
          </cell>
        </row>
        <row r="42">
          <cell r="S42">
            <v>0</v>
          </cell>
          <cell r="T42">
            <v>0</v>
          </cell>
          <cell r="W42">
            <v>0</v>
          </cell>
          <cell r="X42">
            <v>0</v>
          </cell>
          <cell r="AA42">
            <v>0</v>
          </cell>
          <cell r="AB42">
            <v>0</v>
          </cell>
        </row>
        <row r="43">
          <cell r="S43">
            <v>1</v>
          </cell>
          <cell r="T43">
            <v>3.1</v>
          </cell>
          <cell r="W43">
            <v>5</v>
          </cell>
          <cell r="X43">
            <v>15.5</v>
          </cell>
          <cell r="AA43">
            <v>1</v>
          </cell>
          <cell r="AB43">
            <v>3.1</v>
          </cell>
        </row>
        <row r="44">
          <cell r="S44">
            <v>0</v>
          </cell>
          <cell r="T44">
            <v>0</v>
          </cell>
          <cell r="W44">
            <v>0</v>
          </cell>
          <cell r="X44">
            <v>0</v>
          </cell>
          <cell r="AA44">
            <v>0</v>
          </cell>
          <cell r="AB44">
            <v>0</v>
          </cell>
        </row>
        <row r="45">
          <cell r="S45">
            <v>0</v>
          </cell>
          <cell r="T45">
            <v>0</v>
          </cell>
          <cell r="W45">
            <v>0</v>
          </cell>
          <cell r="X45">
            <v>0</v>
          </cell>
          <cell r="AA45">
            <v>0</v>
          </cell>
          <cell r="AB45">
            <v>0</v>
          </cell>
        </row>
        <row r="46">
          <cell r="S46">
            <v>0</v>
          </cell>
          <cell r="T46">
            <v>0</v>
          </cell>
          <cell r="W46">
            <v>0</v>
          </cell>
          <cell r="X46">
            <v>0</v>
          </cell>
          <cell r="AA46">
            <v>0</v>
          </cell>
          <cell r="AB46">
            <v>0</v>
          </cell>
        </row>
        <row r="47"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</row>
        <row r="48"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</row>
        <row r="49">
          <cell r="S49">
            <v>608</v>
          </cell>
          <cell r="T49">
            <v>1398.3999999999999</v>
          </cell>
          <cell r="W49">
            <v>678</v>
          </cell>
          <cell r="X49">
            <v>1559.3999999999999</v>
          </cell>
          <cell r="AA49">
            <v>748</v>
          </cell>
          <cell r="AB49">
            <v>1720.3999999999999</v>
          </cell>
        </row>
        <row r="50"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</row>
        <row r="51"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</row>
        <row r="52">
          <cell r="S52">
            <v>0</v>
          </cell>
          <cell r="T52">
            <v>0</v>
          </cell>
          <cell r="W52">
            <v>0</v>
          </cell>
          <cell r="X52">
            <v>0</v>
          </cell>
          <cell r="AA52">
            <v>0</v>
          </cell>
          <cell r="AB52">
            <v>0</v>
          </cell>
        </row>
        <row r="53">
          <cell r="S53">
            <v>0</v>
          </cell>
          <cell r="T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</row>
        <row r="54"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</row>
        <row r="55">
          <cell r="S55">
            <v>53</v>
          </cell>
          <cell r="T55">
            <v>132.5</v>
          </cell>
          <cell r="W55">
            <v>56</v>
          </cell>
          <cell r="X55">
            <v>140</v>
          </cell>
          <cell r="AA55">
            <v>61</v>
          </cell>
          <cell r="AB55">
            <v>152.5</v>
          </cell>
        </row>
        <row r="56">
          <cell r="S56">
            <v>126</v>
          </cell>
          <cell r="T56">
            <v>289.79999999999995</v>
          </cell>
          <cell r="W56">
            <v>133</v>
          </cell>
          <cell r="X56">
            <v>305.89999999999998</v>
          </cell>
          <cell r="AA56">
            <v>163</v>
          </cell>
          <cell r="AB56">
            <v>374.9</v>
          </cell>
        </row>
        <row r="57">
          <cell r="S57">
            <v>29</v>
          </cell>
          <cell r="T57">
            <v>87</v>
          </cell>
          <cell r="W57">
            <v>35</v>
          </cell>
          <cell r="X57">
            <v>105</v>
          </cell>
          <cell r="AA57">
            <v>35</v>
          </cell>
          <cell r="AB57">
            <v>105</v>
          </cell>
        </row>
        <row r="58"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</row>
        <row r="59">
          <cell r="S59">
            <v>0</v>
          </cell>
          <cell r="T59">
            <v>0</v>
          </cell>
          <cell r="W59">
            <v>0</v>
          </cell>
          <cell r="X59">
            <v>0</v>
          </cell>
          <cell r="AA59">
            <v>0</v>
          </cell>
          <cell r="AB59">
            <v>0</v>
          </cell>
        </row>
        <row r="60"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</row>
        <row r="61">
          <cell r="S61">
            <v>0</v>
          </cell>
          <cell r="T61">
            <v>0</v>
          </cell>
          <cell r="W61">
            <v>0</v>
          </cell>
          <cell r="X61">
            <v>0</v>
          </cell>
          <cell r="AA61">
            <v>0</v>
          </cell>
          <cell r="AB61">
            <v>0</v>
          </cell>
        </row>
        <row r="62">
          <cell r="S62">
            <v>0</v>
          </cell>
          <cell r="T62">
            <v>0</v>
          </cell>
          <cell r="W62">
            <v>0</v>
          </cell>
          <cell r="X62">
            <v>0</v>
          </cell>
          <cell r="AA62">
            <v>0</v>
          </cell>
          <cell r="AB62">
            <v>0</v>
          </cell>
        </row>
        <row r="63">
          <cell r="S63">
            <v>0</v>
          </cell>
          <cell r="T63">
            <v>2147.7999999999997</v>
          </cell>
          <cell r="W63">
            <v>0</v>
          </cell>
          <cell r="X63">
            <v>2383.7999999999997</v>
          </cell>
          <cell r="AA63">
            <v>0</v>
          </cell>
          <cell r="AB63">
            <v>2648.9</v>
          </cell>
        </row>
        <row r="64">
          <cell r="S64">
            <v>0</v>
          </cell>
          <cell r="T64">
            <v>0</v>
          </cell>
          <cell r="W64">
            <v>0</v>
          </cell>
          <cell r="X64">
            <v>0</v>
          </cell>
          <cell r="AA64">
            <v>0</v>
          </cell>
          <cell r="AB64">
            <v>0</v>
          </cell>
        </row>
        <row r="65">
          <cell r="S65">
            <v>0</v>
          </cell>
          <cell r="T65">
            <v>2147.7999999999997</v>
          </cell>
          <cell r="W65">
            <v>0</v>
          </cell>
          <cell r="X65">
            <v>2383.7999999999997</v>
          </cell>
          <cell r="AA65">
            <v>0</v>
          </cell>
          <cell r="AB65">
            <v>2648.9</v>
          </cell>
        </row>
      </sheetData>
      <sheetData sheetId="43">
        <row r="39">
          <cell r="L39">
            <v>2400.5014999999994</v>
          </cell>
        </row>
        <row r="41">
          <cell r="L41">
            <v>2675.8905999999997</v>
          </cell>
        </row>
        <row r="42">
          <cell r="L42">
            <v>2944.72705</v>
          </cell>
        </row>
      </sheetData>
      <sheetData sheetId="44"/>
      <sheetData sheetId="45"/>
      <sheetData sheetId="46"/>
      <sheetData sheetId="47"/>
      <sheetData sheetId="48"/>
      <sheetData sheetId="49">
        <row r="23">
          <cell r="J23"/>
          <cell r="N23"/>
          <cell r="S23"/>
          <cell r="T23"/>
          <cell r="U23"/>
          <cell r="V23"/>
          <cell r="Y23"/>
          <cell r="AF23"/>
          <cell r="AG23"/>
          <cell r="AH23"/>
          <cell r="AI23"/>
          <cell r="AJ23"/>
          <cell r="AK23"/>
          <cell r="AL23"/>
        </row>
        <row r="24">
          <cell r="J24"/>
          <cell r="N24"/>
          <cell r="S24"/>
          <cell r="T24"/>
          <cell r="U24"/>
          <cell r="V24"/>
          <cell r="Y24"/>
          <cell r="AF24"/>
          <cell r="AG24"/>
          <cell r="AH24"/>
          <cell r="AI24"/>
          <cell r="AJ24"/>
          <cell r="AK24"/>
          <cell r="AL24"/>
        </row>
        <row r="25">
          <cell r="J25"/>
          <cell r="N25"/>
          <cell r="S25"/>
          <cell r="T25"/>
          <cell r="U25"/>
          <cell r="V25"/>
          <cell r="Y25">
            <v>4.2999999999999997E-2</v>
          </cell>
          <cell r="AF25">
            <v>0.05</v>
          </cell>
          <cell r="AG25"/>
          <cell r="AH25"/>
          <cell r="AI25"/>
          <cell r="AJ25">
            <v>0.05</v>
          </cell>
          <cell r="AK25"/>
          <cell r="AL25"/>
        </row>
        <row r="26">
          <cell r="J26"/>
          <cell r="N26"/>
          <cell r="S26"/>
          <cell r="T26"/>
          <cell r="U26"/>
          <cell r="V26"/>
          <cell r="Y26"/>
          <cell r="AF26"/>
          <cell r="AG26"/>
          <cell r="AH26"/>
          <cell r="AI26"/>
          <cell r="AJ26"/>
          <cell r="AK26"/>
          <cell r="AL26"/>
        </row>
        <row r="27">
          <cell r="J27"/>
          <cell r="N27"/>
          <cell r="S27"/>
          <cell r="T27"/>
          <cell r="U27"/>
          <cell r="V27"/>
          <cell r="Y27">
            <v>0</v>
          </cell>
          <cell r="AF27">
            <v>0</v>
          </cell>
          <cell r="AG27"/>
          <cell r="AH27"/>
          <cell r="AI27"/>
          <cell r="AJ27">
            <v>0</v>
          </cell>
          <cell r="AK27"/>
          <cell r="AL27"/>
        </row>
        <row r="28">
          <cell r="J28">
            <v>0</v>
          </cell>
          <cell r="N28"/>
          <cell r="Q28">
            <v>2400.5014999999994</v>
          </cell>
          <cell r="S28"/>
          <cell r="T28"/>
          <cell r="U28"/>
          <cell r="V28"/>
          <cell r="W28">
            <v>2675.8905999999997</v>
          </cell>
          <cell r="Y28">
            <v>2675.8905999999997</v>
          </cell>
          <cell r="AA28">
            <v>2944.72705</v>
          </cell>
          <cell r="AF28">
            <v>2944.72705</v>
          </cell>
          <cell r="AG28"/>
          <cell r="AH28"/>
          <cell r="AI28"/>
          <cell r="AJ28">
            <v>2944.72705</v>
          </cell>
          <cell r="AK28"/>
          <cell r="AL28"/>
        </row>
        <row r="29">
          <cell r="J29"/>
          <cell r="N29">
            <v>-1</v>
          </cell>
          <cell r="S29">
            <v>0</v>
          </cell>
          <cell r="T29"/>
          <cell r="U29"/>
          <cell r="V29"/>
          <cell r="Y29">
            <v>0</v>
          </cell>
          <cell r="AF29">
            <v>0.10046615881830157</v>
          </cell>
          <cell r="AG29"/>
          <cell r="AH29"/>
          <cell r="AI29"/>
          <cell r="AJ29">
            <v>0.10046615881830157</v>
          </cell>
          <cell r="AK29"/>
          <cell r="AL29"/>
        </row>
        <row r="30">
          <cell r="J30"/>
          <cell r="N30"/>
          <cell r="S30"/>
          <cell r="T30"/>
          <cell r="U30"/>
          <cell r="V30"/>
          <cell r="Y30">
            <v>0.75</v>
          </cell>
          <cell r="AF30">
            <v>0.75</v>
          </cell>
          <cell r="AG30"/>
          <cell r="AH30"/>
          <cell r="AI30"/>
          <cell r="AJ30">
            <v>0.75</v>
          </cell>
          <cell r="AK30"/>
          <cell r="AL30"/>
        </row>
        <row r="31">
          <cell r="J31">
            <v>1</v>
          </cell>
          <cell r="N31">
            <v>1</v>
          </cell>
          <cell r="S31"/>
          <cell r="T31"/>
          <cell r="U31"/>
          <cell r="V31"/>
          <cell r="Y31">
            <v>1.0429999999999999</v>
          </cell>
          <cell r="AF31">
            <v>1.1291171000694125</v>
          </cell>
          <cell r="AG31"/>
          <cell r="AH31"/>
          <cell r="AI31"/>
          <cell r="AJ31">
            <v>1.1291171000694125</v>
          </cell>
          <cell r="AK31"/>
          <cell r="AL31"/>
        </row>
        <row r="32">
          <cell r="J32"/>
          <cell r="N32"/>
          <cell r="S32"/>
          <cell r="T32"/>
          <cell r="U32"/>
          <cell r="V32"/>
          <cell r="Y32"/>
          <cell r="AF32"/>
          <cell r="AG32"/>
          <cell r="AH32"/>
          <cell r="AI32"/>
          <cell r="AJ32"/>
          <cell r="AK32"/>
          <cell r="AL32"/>
        </row>
        <row r="33">
          <cell r="J33"/>
          <cell r="N33"/>
          <cell r="S33"/>
          <cell r="T33"/>
          <cell r="U33"/>
          <cell r="V33"/>
          <cell r="Y33"/>
          <cell r="AF33"/>
          <cell r="AG33"/>
          <cell r="AH33"/>
          <cell r="AI33"/>
          <cell r="AJ33"/>
          <cell r="AK33"/>
          <cell r="AL33"/>
        </row>
        <row r="34">
          <cell r="J34"/>
          <cell r="N34"/>
          <cell r="S34"/>
          <cell r="T34"/>
          <cell r="U34"/>
          <cell r="V34"/>
          <cell r="Y34"/>
          <cell r="AF34"/>
          <cell r="AG34"/>
          <cell r="AH34"/>
          <cell r="AI34"/>
          <cell r="AJ34"/>
          <cell r="AK34"/>
          <cell r="AL34"/>
        </row>
        <row r="35">
          <cell r="J35"/>
          <cell r="N35"/>
          <cell r="S35"/>
          <cell r="T35"/>
          <cell r="U35"/>
          <cell r="V35"/>
          <cell r="Y35"/>
          <cell r="AF35"/>
          <cell r="AG35"/>
          <cell r="AH35"/>
          <cell r="AI35"/>
          <cell r="AJ35"/>
          <cell r="AK35"/>
          <cell r="AL35"/>
        </row>
        <row r="36">
          <cell r="J36">
            <v>0</v>
          </cell>
          <cell r="N36">
            <v>0</v>
          </cell>
          <cell r="Q36">
            <v>3727.68154</v>
          </cell>
          <cell r="S36">
            <v>3259.7867900000001</v>
          </cell>
          <cell r="T36">
            <v>3259.7867900000001</v>
          </cell>
          <cell r="U36">
            <v>0</v>
          </cell>
          <cell r="V36">
            <v>1086.5955966666668</v>
          </cell>
          <cell r="W36">
            <v>5114.5600000000004</v>
          </cell>
          <cell r="Y36">
            <v>0</v>
          </cell>
          <cell r="AB36">
            <v>5774.9371553310148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J37"/>
          <cell r="N37"/>
          <cell r="S37">
            <v>3259.7867900000001</v>
          </cell>
          <cell r="T37">
            <v>3259.7867900000001</v>
          </cell>
          <cell r="U37">
            <v>0</v>
          </cell>
          <cell r="V37">
            <v>3259.7867900000001</v>
          </cell>
          <cell r="Y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J38"/>
          <cell r="N38"/>
          <cell r="S38">
            <v>0</v>
          </cell>
          <cell r="T38">
            <v>0</v>
          </cell>
          <cell r="U38">
            <v>0</v>
          </cell>
          <cell r="V38">
            <v>0</v>
          </cell>
          <cell r="Y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J39">
            <v>0</v>
          </cell>
          <cell r="N39">
            <v>0</v>
          </cell>
          <cell r="Q39">
            <v>6747.1955899999994</v>
          </cell>
          <cell r="S39">
            <v>3968.6007500000001</v>
          </cell>
          <cell r="T39">
            <v>3968.6007500000001</v>
          </cell>
          <cell r="U39">
            <v>0</v>
          </cell>
          <cell r="V39">
            <v>1322.8669166666666</v>
          </cell>
          <cell r="W39">
            <v>2874.21</v>
          </cell>
          <cell r="Y39">
            <v>0</v>
          </cell>
          <cell r="AB39">
            <v>3245.3196601905061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J40"/>
          <cell r="N40"/>
          <cell r="S40">
            <v>0</v>
          </cell>
          <cell r="T40">
            <v>0</v>
          </cell>
          <cell r="U40">
            <v>0</v>
          </cell>
          <cell r="V40">
            <v>0</v>
          </cell>
          <cell r="Y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J41"/>
          <cell r="N41"/>
          <cell r="S41">
            <v>3968.6007500000001</v>
          </cell>
          <cell r="T41">
            <v>3968.6007500000001</v>
          </cell>
          <cell r="U41">
            <v>0</v>
          </cell>
          <cell r="V41">
            <v>3968.6007500000001</v>
          </cell>
          <cell r="Y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J42"/>
          <cell r="N42"/>
          <cell r="Q42">
            <v>24300.048480000001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25364.47</v>
          </cell>
          <cell r="Y42">
            <v>0</v>
          </cell>
          <cell r="AB42">
            <v>28639.456811197611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J43">
            <v>0</v>
          </cell>
          <cell r="N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J44">
            <v>0</v>
          </cell>
          <cell r="N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Y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J45"/>
          <cell r="N45"/>
          <cell r="S45">
            <v>0</v>
          </cell>
          <cell r="T45">
            <v>0</v>
          </cell>
          <cell r="U45">
            <v>0</v>
          </cell>
          <cell r="V45">
            <v>0</v>
          </cell>
          <cell r="Y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J46"/>
          <cell r="N46"/>
          <cell r="S46">
            <v>0</v>
          </cell>
          <cell r="T46">
            <v>0</v>
          </cell>
          <cell r="U46">
            <v>0</v>
          </cell>
          <cell r="V46">
            <v>0</v>
          </cell>
          <cell r="Y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J47">
            <v>0</v>
          </cell>
          <cell r="N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Y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J48"/>
          <cell r="N48"/>
          <cell r="S48">
            <v>0</v>
          </cell>
          <cell r="T48">
            <v>0</v>
          </cell>
          <cell r="U48">
            <v>0</v>
          </cell>
          <cell r="V48">
            <v>0</v>
          </cell>
          <cell r="Y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J49"/>
          <cell r="N49"/>
          <cell r="S49">
            <v>0</v>
          </cell>
          <cell r="T49">
            <v>0</v>
          </cell>
          <cell r="U49">
            <v>0</v>
          </cell>
          <cell r="V49">
            <v>0</v>
          </cell>
          <cell r="Y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J50"/>
          <cell r="N50"/>
          <cell r="S50">
            <v>0</v>
          </cell>
          <cell r="T50">
            <v>0</v>
          </cell>
          <cell r="U50">
            <v>0</v>
          </cell>
          <cell r="V50">
            <v>0</v>
          </cell>
          <cell r="Y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J51"/>
          <cell r="N51"/>
          <cell r="S51">
            <v>0</v>
          </cell>
          <cell r="T51">
            <v>0</v>
          </cell>
          <cell r="U51">
            <v>0</v>
          </cell>
          <cell r="V51">
            <v>0</v>
          </cell>
          <cell r="Y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J52"/>
          <cell r="N52"/>
          <cell r="S52">
            <v>0</v>
          </cell>
          <cell r="T52">
            <v>0</v>
          </cell>
          <cell r="U52">
            <v>0</v>
          </cell>
          <cell r="V52">
            <v>0</v>
          </cell>
          <cell r="Y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J53"/>
          <cell r="N53"/>
          <cell r="S53">
            <v>0</v>
          </cell>
          <cell r="T53">
            <v>0</v>
          </cell>
          <cell r="U53">
            <v>0</v>
          </cell>
          <cell r="V53">
            <v>0</v>
          </cell>
          <cell r="Y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J54"/>
          <cell r="N54"/>
          <cell r="S54">
            <v>0</v>
          </cell>
          <cell r="T54">
            <v>0</v>
          </cell>
          <cell r="U54">
            <v>0</v>
          </cell>
          <cell r="V54">
            <v>0</v>
          </cell>
          <cell r="Y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J55"/>
          <cell r="N55"/>
          <cell r="S55">
            <v>0</v>
          </cell>
          <cell r="T55">
            <v>0</v>
          </cell>
          <cell r="U55">
            <v>0</v>
          </cell>
          <cell r="V55">
            <v>0</v>
          </cell>
          <cell r="Y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J56"/>
          <cell r="N56"/>
          <cell r="S56">
            <v>0</v>
          </cell>
          <cell r="T56">
            <v>0</v>
          </cell>
          <cell r="U56">
            <v>0</v>
          </cell>
          <cell r="V56">
            <v>0</v>
          </cell>
          <cell r="Y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J57"/>
          <cell r="N57"/>
          <cell r="S57">
            <v>0</v>
          </cell>
          <cell r="T57">
            <v>0</v>
          </cell>
          <cell r="U57">
            <v>0</v>
          </cell>
          <cell r="V57">
            <v>0</v>
          </cell>
          <cell r="Y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J58"/>
          <cell r="N58"/>
          <cell r="S58">
            <v>0</v>
          </cell>
          <cell r="T58">
            <v>0</v>
          </cell>
          <cell r="U58">
            <v>0</v>
          </cell>
          <cell r="V58">
            <v>0</v>
          </cell>
          <cell r="Y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J59"/>
          <cell r="N59"/>
          <cell r="S59">
            <v>0</v>
          </cell>
          <cell r="T59">
            <v>0</v>
          </cell>
          <cell r="U59">
            <v>0</v>
          </cell>
          <cell r="V59">
            <v>0</v>
          </cell>
          <cell r="Y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J60">
            <v>0</v>
          </cell>
          <cell r="N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Y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J61"/>
          <cell r="N61"/>
          <cell r="S61">
            <v>0</v>
          </cell>
          <cell r="T61">
            <v>0</v>
          </cell>
          <cell r="U61">
            <v>0</v>
          </cell>
          <cell r="V61">
            <v>0</v>
          </cell>
          <cell r="Y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J62"/>
          <cell r="N62"/>
          <cell r="S62">
            <v>0</v>
          </cell>
          <cell r="T62">
            <v>0</v>
          </cell>
          <cell r="U62">
            <v>0</v>
          </cell>
          <cell r="V62">
            <v>0</v>
          </cell>
          <cell r="Y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J63"/>
          <cell r="N63"/>
          <cell r="S63">
            <v>0</v>
          </cell>
          <cell r="T63">
            <v>0</v>
          </cell>
          <cell r="U63">
            <v>0</v>
          </cell>
          <cell r="V63">
            <v>0</v>
          </cell>
          <cell r="Y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J64"/>
          <cell r="N64"/>
          <cell r="S64">
            <v>0</v>
          </cell>
          <cell r="T64">
            <v>0</v>
          </cell>
          <cell r="U64">
            <v>0</v>
          </cell>
          <cell r="V64">
            <v>0</v>
          </cell>
          <cell r="Y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J65">
            <v>0</v>
          </cell>
          <cell r="N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Y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J66"/>
          <cell r="N66"/>
          <cell r="S66">
            <v>0</v>
          </cell>
          <cell r="T66">
            <v>0</v>
          </cell>
          <cell r="U66">
            <v>0</v>
          </cell>
          <cell r="V66">
            <v>0</v>
          </cell>
          <cell r="Y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J67"/>
          <cell r="N67"/>
          <cell r="S67">
            <v>0</v>
          </cell>
          <cell r="T67">
            <v>0</v>
          </cell>
          <cell r="U67">
            <v>0</v>
          </cell>
          <cell r="V67">
            <v>0</v>
          </cell>
          <cell r="Y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J68"/>
          <cell r="N68"/>
          <cell r="S68">
            <v>0</v>
          </cell>
          <cell r="T68">
            <v>0</v>
          </cell>
          <cell r="U68">
            <v>0</v>
          </cell>
          <cell r="V68">
            <v>0</v>
          </cell>
          <cell r="Y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J69"/>
          <cell r="N69"/>
          <cell r="S69"/>
          <cell r="T69"/>
          <cell r="U69"/>
          <cell r="V69"/>
          <cell r="Y69">
            <v>0</v>
          </cell>
          <cell r="AF69">
            <v>0</v>
          </cell>
          <cell r="AG69"/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J70"/>
          <cell r="N70"/>
          <cell r="S70"/>
          <cell r="T70"/>
          <cell r="U70"/>
          <cell r="V70"/>
          <cell r="Y70">
            <v>0</v>
          </cell>
          <cell r="AF70"/>
          <cell r="AG70">
            <v>0</v>
          </cell>
          <cell r="AH70"/>
          <cell r="AI70"/>
          <cell r="AJ70"/>
          <cell r="AK70"/>
          <cell r="AL70"/>
        </row>
        <row r="71">
          <cell r="J71"/>
          <cell r="N71"/>
          <cell r="S71"/>
          <cell r="T71"/>
          <cell r="U71"/>
          <cell r="V71"/>
          <cell r="Y71">
            <v>0</v>
          </cell>
          <cell r="AF71"/>
          <cell r="AG71">
            <v>0</v>
          </cell>
          <cell r="AH71"/>
          <cell r="AI71"/>
          <cell r="AJ71"/>
          <cell r="AK71"/>
          <cell r="AL71"/>
        </row>
        <row r="72">
          <cell r="J72"/>
          <cell r="N72"/>
          <cell r="S72">
            <v>0</v>
          </cell>
          <cell r="T72"/>
          <cell r="U72"/>
          <cell r="V72"/>
          <cell r="Y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/>
          <cell r="AL72"/>
        </row>
        <row r="73">
          <cell r="J73">
            <v>0</v>
          </cell>
          <cell r="N73">
            <v>0</v>
          </cell>
          <cell r="Q73">
            <v>34824.925610000006</v>
          </cell>
          <cell r="S73">
            <v>7228.3875399999997</v>
          </cell>
          <cell r="T73">
            <v>7228.3875399999997</v>
          </cell>
          <cell r="U73">
            <v>0</v>
          </cell>
          <cell r="V73">
            <v>2409.4625133333334</v>
          </cell>
          <cell r="W73">
            <v>34950.25</v>
          </cell>
          <cell r="Y73">
            <v>0</v>
          </cell>
          <cell r="AB73">
            <v>38191.651983732831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J74"/>
          <cell r="N74"/>
          <cell r="S74"/>
          <cell r="T74"/>
          <cell r="U74"/>
          <cell r="V74"/>
          <cell r="Y74"/>
          <cell r="AF74"/>
          <cell r="AG74"/>
          <cell r="AH74"/>
          <cell r="AI74"/>
          <cell r="AJ74"/>
          <cell r="AK74"/>
          <cell r="AL74"/>
        </row>
        <row r="75">
          <cell r="J75"/>
          <cell r="N75"/>
          <cell r="S75"/>
          <cell r="T75"/>
          <cell r="U75"/>
          <cell r="V75"/>
          <cell r="Y75"/>
          <cell r="AF75"/>
          <cell r="AG75"/>
          <cell r="AH75"/>
          <cell r="AI75"/>
          <cell r="AJ75"/>
          <cell r="AK75"/>
          <cell r="AL75"/>
        </row>
        <row r="76">
          <cell r="J76"/>
          <cell r="N76"/>
          <cell r="S76"/>
          <cell r="T76"/>
          <cell r="U76"/>
          <cell r="V76"/>
          <cell r="Y76"/>
          <cell r="AF76"/>
          <cell r="AG76"/>
          <cell r="AH76"/>
          <cell r="AI76"/>
          <cell r="AJ76"/>
          <cell r="AK76"/>
          <cell r="AL76"/>
        </row>
        <row r="77">
          <cell r="J77"/>
          <cell r="N77"/>
          <cell r="S77">
            <v>2332.1033900000002</v>
          </cell>
          <cell r="T77">
            <v>-1741.2566099999999</v>
          </cell>
          <cell r="U77">
            <v>0.57252572569083016</v>
          </cell>
          <cell r="V77">
            <v>2332.1033900000002</v>
          </cell>
          <cell r="Y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J78"/>
          <cell r="N78"/>
          <cell r="S78"/>
          <cell r="T78"/>
          <cell r="U78"/>
          <cell r="V78"/>
          <cell r="Y78"/>
          <cell r="AF78"/>
          <cell r="AG78"/>
          <cell r="AH78"/>
          <cell r="AI78"/>
          <cell r="AJ78"/>
          <cell r="AK78">
            <v>0</v>
          </cell>
          <cell r="AL78">
            <v>0</v>
          </cell>
        </row>
        <row r="79">
          <cell r="J79"/>
          <cell r="N79"/>
          <cell r="S79"/>
          <cell r="T79"/>
          <cell r="U79"/>
          <cell r="V79"/>
          <cell r="Y79"/>
          <cell r="AF79"/>
          <cell r="AG79"/>
          <cell r="AH79"/>
          <cell r="AI79"/>
          <cell r="AJ79"/>
          <cell r="AK79">
            <v>0</v>
          </cell>
          <cell r="AL79">
            <v>0</v>
          </cell>
        </row>
        <row r="80">
          <cell r="J80">
            <v>0</v>
          </cell>
          <cell r="N80">
            <v>0</v>
          </cell>
          <cell r="S80">
            <v>11729.85874</v>
          </cell>
          <cell r="T80">
            <v>11729.85874</v>
          </cell>
          <cell r="U80">
            <v>0</v>
          </cell>
          <cell r="V80">
            <v>3909.9529133333331</v>
          </cell>
          <cell r="Y80">
            <v>8387.25</v>
          </cell>
          <cell r="AF80">
            <v>6098.4543599999997</v>
          </cell>
          <cell r="AG80">
            <v>6098.4543599999997</v>
          </cell>
          <cell r="AH80">
            <v>0</v>
          </cell>
          <cell r="AI80">
            <v>3098.4543600000002</v>
          </cell>
          <cell r="AJ80">
            <v>6098.4543599999997</v>
          </cell>
          <cell r="AK80">
            <v>0</v>
          </cell>
          <cell r="AL80">
            <v>6098.4543599999997</v>
          </cell>
        </row>
        <row r="81">
          <cell r="J81">
            <v>0</v>
          </cell>
          <cell r="N81">
            <v>0</v>
          </cell>
          <cell r="S81">
            <v>11729.85874</v>
          </cell>
          <cell r="T81">
            <v>11729.85874</v>
          </cell>
          <cell r="U81">
            <v>0</v>
          </cell>
          <cell r="V81">
            <v>3909.9529133333331</v>
          </cell>
          <cell r="Y81">
            <v>8387.25</v>
          </cell>
          <cell r="AF81">
            <v>6098.4543599999997</v>
          </cell>
          <cell r="AG81">
            <v>6098.4543599999997</v>
          </cell>
          <cell r="AH81">
            <v>0</v>
          </cell>
          <cell r="AI81">
            <v>3098.4543600000002</v>
          </cell>
          <cell r="AJ81">
            <v>6098.4543599999997</v>
          </cell>
          <cell r="AK81">
            <v>0</v>
          </cell>
          <cell r="AL81">
            <v>3098.4543600000002</v>
          </cell>
        </row>
        <row r="82">
          <cell r="J82"/>
          <cell r="N82"/>
          <cell r="S82">
            <v>6036.0523799999983</v>
          </cell>
          <cell r="T82">
            <v>6036.0523799999983</v>
          </cell>
          <cell r="U82">
            <v>0</v>
          </cell>
          <cell r="V82">
            <v>6036.0523799999983</v>
          </cell>
          <cell r="Y82">
            <v>4108.74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J83"/>
          <cell r="N83"/>
          <cell r="S83">
            <v>2306.2863600000001</v>
          </cell>
          <cell r="T83">
            <v>2306.2863600000001</v>
          </cell>
          <cell r="U83">
            <v>0</v>
          </cell>
          <cell r="V83">
            <v>2306.2863600000001</v>
          </cell>
          <cell r="Y83">
            <v>2577.27</v>
          </cell>
          <cell r="AF83">
            <v>3098.4543600000002</v>
          </cell>
          <cell r="AG83">
            <v>3098.4543600000002</v>
          </cell>
          <cell r="AH83">
            <v>0</v>
          </cell>
          <cell r="AI83">
            <v>3098.4543600000002</v>
          </cell>
          <cell r="AJ83">
            <v>3098.4543600000002</v>
          </cell>
          <cell r="AK83">
            <v>0</v>
          </cell>
          <cell r="AL83">
            <v>3098.4543600000002</v>
          </cell>
        </row>
        <row r="84">
          <cell r="J84"/>
          <cell r="N84"/>
          <cell r="S84">
            <v>3387.52</v>
          </cell>
          <cell r="T84">
            <v>3387.52</v>
          </cell>
          <cell r="U84">
            <v>0</v>
          </cell>
          <cell r="V84">
            <v>3387.52</v>
          </cell>
          <cell r="Y84">
            <v>1701.24</v>
          </cell>
          <cell r="AF84">
            <v>3000</v>
          </cell>
          <cell r="AG84">
            <v>3000</v>
          </cell>
          <cell r="AH84">
            <v>0</v>
          </cell>
          <cell r="AI84"/>
          <cell r="AJ84">
            <v>3000</v>
          </cell>
          <cell r="AK84">
            <v>0</v>
          </cell>
          <cell r="AL84"/>
        </row>
        <row r="85">
          <cell r="J85"/>
          <cell r="N85"/>
          <cell r="S85">
            <v>0</v>
          </cell>
          <cell r="T85">
            <v>0</v>
          </cell>
          <cell r="U85">
            <v>0</v>
          </cell>
          <cell r="V85">
            <v>0</v>
          </cell>
          <cell r="Y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J86"/>
          <cell r="N86"/>
          <cell r="S86">
            <v>0</v>
          </cell>
          <cell r="T86">
            <v>0</v>
          </cell>
          <cell r="U86">
            <v>0</v>
          </cell>
          <cell r="V86">
            <v>0</v>
          </cell>
          <cell r="Y86">
            <v>0</v>
          </cell>
          <cell r="AF86">
            <v>0</v>
          </cell>
          <cell r="AG86">
            <v>0</v>
          </cell>
          <cell r="AH86">
            <v>0</v>
          </cell>
          <cell r="AI86"/>
          <cell r="AJ86">
            <v>0</v>
          </cell>
          <cell r="AK86">
            <v>0</v>
          </cell>
          <cell r="AL86"/>
        </row>
        <row r="87">
          <cell r="J87">
            <v>0</v>
          </cell>
          <cell r="N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Y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J88"/>
          <cell r="N88"/>
          <cell r="S88">
            <v>0</v>
          </cell>
          <cell r="T88">
            <v>0</v>
          </cell>
          <cell r="U88">
            <v>0</v>
          </cell>
          <cell r="V88">
            <v>0</v>
          </cell>
          <cell r="Y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J89"/>
          <cell r="N89"/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J90"/>
          <cell r="N90"/>
          <cell r="S90">
            <v>0</v>
          </cell>
          <cell r="T90">
            <v>0</v>
          </cell>
          <cell r="U90">
            <v>0</v>
          </cell>
          <cell r="V90">
            <v>0</v>
          </cell>
          <cell r="Y90">
            <v>0</v>
          </cell>
          <cell r="AF90">
            <v>0</v>
          </cell>
          <cell r="AG90">
            <v>0</v>
          </cell>
          <cell r="AH90">
            <v>0</v>
          </cell>
          <cell r="AI90"/>
          <cell r="AJ90">
            <v>0</v>
          </cell>
          <cell r="AK90">
            <v>0</v>
          </cell>
          <cell r="AL90"/>
        </row>
        <row r="91">
          <cell r="J91">
            <v>0</v>
          </cell>
          <cell r="N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Y91">
            <v>649.63000000000011</v>
          </cell>
          <cell r="AF91">
            <v>31.97990436073972</v>
          </cell>
          <cell r="AG91">
            <v>31.97990436073972</v>
          </cell>
          <cell r="AH91">
            <v>0</v>
          </cell>
          <cell r="AI91">
            <v>31.97990436073972</v>
          </cell>
          <cell r="AJ91">
            <v>31.97990436073972</v>
          </cell>
          <cell r="AK91">
            <v>0</v>
          </cell>
          <cell r="AL91">
            <v>31.97990436073972</v>
          </cell>
        </row>
        <row r="92">
          <cell r="J92"/>
          <cell r="N92"/>
          <cell r="S92">
            <v>0</v>
          </cell>
          <cell r="T92">
            <v>0</v>
          </cell>
          <cell r="U92">
            <v>0</v>
          </cell>
          <cell r="V92">
            <v>0</v>
          </cell>
          <cell r="Y92">
            <v>555.11</v>
          </cell>
          <cell r="AF92">
            <v>31.97990436073972</v>
          </cell>
          <cell r="AG92">
            <v>31.97990436073972</v>
          </cell>
          <cell r="AH92">
            <v>0</v>
          </cell>
          <cell r="AI92">
            <v>31.97990436073972</v>
          </cell>
          <cell r="AJ92">
            <v>31.97990436073972</v>
          </cell>
          <cell r="AK92">
            <v>0</v>
          </cell>
          <cell r="AL92">
            <v>31.97990436073972</v>
          </cell>
        </row>
        <row r="93">
          <cell r="J93"/>
          <cell r="N93"/>
          <cell r="S93">
            <v>0</v>
          </cell>
          <cell r="T93">
            <v>0</v>
          </cell>
          <cell r="U93">
            <v>0</v>
          </cell>
          <cell r="V93">
            <v>0</v>
          </cell>
          <cell r="Y93">
            <v>4.2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J94"/>
          <cell r="N94"/>
          <cell r="S94">
            <v>0</v>
          </cell>
          <cell r="T94">
            <v>0</v>
          </cell>
          <cell r="U94">
            <v>0</v>
          </cell>
          <cell r="V94">
            <v>0</v>
          </cell>
          <cell r="Y94">
            <v>90.32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J95"/>
          <cell r="N95"/>
          <cell r="S95">
            <v>0</v>
          </cell>
          <cell r="T95">
            <v>0</v>
          </cell>
          <cell r="U95">
            <v>0</v>
          </cell>
          <cell r="V95">
            <v>0</v>
          </cell>
          <cell r="Y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J96">
            <v>0</v>
          </cell>
          <cell r="N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Y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J97"/>
          <cell r="N97"/>
          <cell r="S97">
            <v>0</v>
          </cell>
          <cell r="T97">
            <v>-0.24</v>
          </cell>
          <cell r="U97">
            <v>0</v>
          </cell>
          <cell r="V97">
            <v>0</v>
          </cell>
          <cell r="Y97">
            <v>0.24</v>
          </cell>
          <cell r="AF97">
            <v>0.24</v>
          </cell>
          <cell r="AG97">
            <v>0.24</v>
          </cell>
          <cell r="AH97">
            <v>0</v>
          </cell>
          <cell r="AI97">
            <v>0</v>
          </cell>
          <cell r="AJ97">
            <v>0.24</v>
          </cell>
          <cell r="AK97">
            <v>0</v>
          </cell>
          <cell r="AL97">
            <v>0</v>
          </cell>
        </row>
        <row r="98">
          <cell r="J98"/>
          <cell r="N98"/>
          <cell r="S98">
            <v>0</v>
          </cell>
          <cell r="T98">
            <v>0</v>
          </cell>
          <cell r="U98">
            <v>0</v>
          </cell>
          <cell r="V98">
            <v>0</v>
          </cell>
          <cell r="Y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J99"/>
          <cell r="N99"/>
          <cell r="S99">
            <v>0</v>
          </cell>
          <cell r="T99">
            <v>0</v>
          </cell>
          <cell r="U99">
            <v>0</v>
          </cell>
          <cell r="V99">
            <v>0</v>
          </cell>
          <cell r="Y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J100"/>
          <cell r="N100"/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Y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J101"/>
          <cell r="N101"/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Y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J102"/>
          <cell r="N102"/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Y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J103"/>
          <cell r="N103"/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Y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J104"/>
          <cell r="N104"/>
          <cell r="S104">
            <v>5829.6212299999997</v>
          </cell>
          <cell r="T104">
            <v>5829.6212299999997</v>
          </cell>
          <cell r="U104">
            <v>0</v>
          </cell>
          <cell r="V104">
            <v>5829.6212299999997</v>
          </cell>
          <cell r="Y104">
            <v>4792.8</v>
          </cell>
          <cell r="AF104">
            <v>7803.1787327994334</v>
          </cell>
          <cell r="AG104">
            <v>7803.1787327994334</v>
          </cell>
          <cell r="AH104">
            <v>0</v>
          </cell>
          <cell r="AI104">
            <v>7803.1787327994334</v>
          </cell>
          <cell r="AJ104">
            <v>7803.1787327994334</v>
          </cell>
          <cell r="AK104">
            <v>0</v>
          </cell>
          <cell r="AL104">
            <v>7803.1787327994334</v>
          </cell>
        </row>
        <row r="105">
          <cell r="J105"/>
          <cell r="N105"/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Y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J106"/>
          <cell r="N106"/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Y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J107"/>
          <cell r="N107"/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Y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08">
          <cell r="J108"/>
          <cell r="N108"/>
          <cell r="S108"/>
          <cell r="T108"/>
          <cell r="U108"/>
          <cell r="V108"/>
          <cell r="Y108"/>
          <cell r="AF108"/>
          <cell r="AG108"/>
          <cell r="AH108"/>
          <cell r="AI108"/>
          <cell r="AJ108"/>
          <cell r="AK108"/>
          <cell r="AL108"/>
        </row>
        <row r="109">
          <cell r="J109"/>
          <cell r="N109"/>
          <cell r="S109"/>
          <cell r="T109"/>
          <cell r="U109"/>
          <cell r="V109"/>
          <cell r="Y109"/>
          <cell r="AF109"/>
          <cell r="AG109"/>
          <cell r="AH109"/>
          <cell r="AI109"/>
          <cell r="AJ109"/>
          <cell r="AK109"/>
          <cell r="AL109"/>
        </row>
        <row r="110">
          <cell r="J110"/>
          <cell r="N110"/>
          <cell r="S110"/>
          <cell r="T110"/>
          <cell r="U110"/>
          <cell r="V110"/>
          <cell r="Y110"/>
          <cell r="AF110"/>
          <cell r="AG110"/>
          <cell r="AH110"/>
          <cell r="AI110"/>
          <cell r="AJ110"/>
          <cell r="AK110"/>
          <cell r="AL110"/>
        </row>
        <row r="111">
          <cell r="J111"/>
          <cell r="N111"/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Y111"/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J112">
            <v>0</v>
          </cell>
          <cell r="N112">
            <v>0</v>
          </cell>
          <cell r="S112">
            <v>19891.583360000001</v>
          </cell>
          <cell r="T112">
            <v>15818.22336</v>
          </cell>
          <cell r="U112">
            <v>0.57252572569083016</v>
          </cell>
          <cell r="V112">
            <v>12071.677533333332</v>
          </cell>
          <cell r="Y112">
            <v>13829.68</v>
          </cell>
          <cell r="AF112">
            <v>13933.612997160173</v>
          </cell>
          <cell r="AG112">
            <v>13933.612997160173</v>
          </cell>
          <cell r="AH112">
            <v>0</v>
          </cell>
          <cell r="AI112">
            <v>10933.612997160173</v>
          </cell>
          <cell r="AJ112">
            <v>13933.612997160173</v>
          </cell>
          <cell r="AK112">
            <v>0</v>
          </cell>
          <cell r="AL112">
            <v>13933.612997160173</v>
          </cell>
        </row>
        <row r="113">
          <cell r="J113"/>
          <cell r="N113"/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Y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J114">
            <v>0</v>
          </cell>
          <cell r="N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Y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J115"/>
          <cell r="N115"/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Y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J116"/>
          <cell r="N116"/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Y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J117">
            <v>0</v>
          </cell>
          <cell r="N117">
            <v>0</v>
          </cell>
          <cell r="Q117">
            <v>54716.50897000001</v>
          </cell>
          <cell r="S117">
            <v>27119.9709</v>
          </cell>
          <cell r="T117">
            <v>23046.6109</v>
          </cell>
          <cell r="U117">
            <v>6.6578870760256885</v>
          </cell>
          <cell r="V117">
            <v>9039.9902999999995</v>
          </cell>
          <cell r="W117">
            <v>54867.402799999996</v>
          </cell>
          <cell r="Y117">
            <v>13829.68</v>
          </cell>
          <cell r="AB117">
            <v>64659.448895267305</v>
          </cell>
          <cell r="AF117">
            <v>13933.612997160173</v>
          </cell>
          <cell r="AG117">
            <v>13933.612997160173</v>
          </cell>
          <cell r="AH117">
            <v>0</v>
          </cell>
          <cell r="AI117">
            <v>10933.612997160173</v>
          </cell>
          <cell r="AJ117">
            <v>13933.612997160173</v>
          </cell>
          <cell r="AK117">
            <v>0</v>
          </cell>
          <cell r="AL117">
            <v>13933.612997160173</v>
          </cell>
        </row>
        <row r="118">
          <cell r="J118">
            <v>0</v>
          </cell>
          <cell r="N118">
            <v>0</v>
          </cell>
          <cell r="Q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1008.55</v>
          </cell>
          <cell r="Y118">
            <v>1008.55</v>
          </cell>
          <cell r="AB118">
            <v>2947.3464300000005</v>
          </cell>
          <cell r="AF118">
            <v>20886.162528000001</v>
          </cell>
          <cell r="AG118">
            <v>20886.162528000001</v>
          </cell>
          <cell r="AH118">
            <v>0</v>
          </cell>
          <cell r="AI118">
            <v>20886.162528000001</v>
          </cell>
          <cell r="AJ118">
            <v>20886.162528000001</v>
          </cell>
          <cell r="AK118">
            <v>0</v>
          </cell>
          <cell r="AL118">
            <v>20886.162528000001</v>
          </cell>
        </row>
        <row r="119">
          <cell r="J119">
            <v>0</v>
          </cell>
          <cell r="N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Y119">
            <v>0</v>
          </cell>
          <cell r="AF119">
            <v>20886.162528000001</v>
          </cell>
          <cell r="AG119">
            <v>20886.162528000001</v>
          </cell>
          <cell r="AH119">
            <v>0</v>
          </cell>
          <cell r="AI119">
            <v>20886.162528000001</v>
          </cell>
          <cell r="AJ119">
            <v>20886.162528000001</v>
          </cell>
          <cell r="AK119">
            <v>0</v>
          </cell>
          <cell r="AL119">
            <v>20886.162528000001</v>
          </cell>
        </row>
        <row r="120">
          <cell r="J120"/>
          <cell r="N120"/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Y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J121"/>
          <cell r="N121"/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Y121">
            <v>0</v>
          </cell>
          <cell r="AF121">
            <v>16609.134528000002</v>
          </cell>
          <cell r="AG121">
            <v>16609.134528000002</v>
          </cell>
          <cell r="AH121">
            <v>0</v>
          </cell>
          <cell r="AI121">
            <v>16609.134528000002</v>
          </cell>
          <cell r="AJ121">
            <v>16609.134528000002</v>
          </cell>
          <cell r="AK121">
            <v>0</v>
          </cell>
          <cell r="AL121">
            <v>16609.134528000002</v>
          </cell>
        </row>
        <row r="122">
          <cell r="J122"/>
          <cell r="N122"/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Y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</row>
        <row r="123">
          <cell r="J123"/>
          <cell r="N123"/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Y123">
            <v>0</v>
          </cell>
          <cell r="AF123">
            <v>4277.0280000000002</v>
          </cell>
          <cell r="AG123">
            <v>4277.0280000000002</v>
          </cell>
          <cell r="AH123">
            <v>0</v>
          </cell>
          <cell r="AI123">
            <v>4277.0280000000002</v>
          </cell>
          <cell r="AJ123">
            <v>4277.0280000000002</v>
          </cell>
          <cell r="AK123">
            <v>0</v>
          </cell>
          <cell r="AL123">
            <v>4277.0280000000002</v>
          </cell>
        </row>
        <row r="124">
          <cell r="J124"/>
          <cell r="N124"/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Y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J125"/>
          <cell r="N125"/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Y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J126"/>
          <cell r="N126"/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Y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J127"/>
          <cell r="N127"/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Y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J128"/>
          <cell r="N128"/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Y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</row>
        <row r="129">
          <cell r="J129">
            <v>0</v>
          </cell>
          <cell r="N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Y129">
            <v>1008.55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J130"/>
          <cell r="N130"/>
          <cell r="S130"/>
          <cell r="T130">
            <v>0</v>
          </cell>
          <cell r="U130">
            <v>0</v>
          </cell>
          <cell r="V130" t="e">
            <v>#DIV/0!</v>
          </cell>
          <cell r="Y130"/>
          <cell r="AF130"/>
          <cell r="AG130"/>
          <cell r="AH130"/>
          <cell r="AI130"/>
          <cell r="AJ130"/>
          <cell r="AK130"/>
          <cell r="AL130"/>
        </row>
        <row r="131">
          <cell r="J131"/>
          <cell r="N131"/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Y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J132"/>
          <cell r="N132"/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Y132">
            <v>1008.55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</row>
        <row r="133">
          <cell r="J133"/>
          <cell r="N133"/>
          <cell r="S133"/>
          <cell r="T133"/>
          <cell r="U133"/>
          <cell r="V133"/>
          <cell r="Y133"/>
          <cell r="AF133"/>
          <cell r="AG133"/>
          <cell r="AH133"/>
          <cell r="AI133"/>
          <cell r="AJ133"/>
          <cell r="AK133"/>
          <cell r="AL133"/>
        </row>
        <row r="134">
          <cell r="J134"/>
          <cell r="N134"/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Y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J135"/>
          <cell r="N135"/>
          <cell r="S135"/>
          <cell r="T135">
            <v>0</v>
          </cell>
          <cell r="U135">
            <v>0</v>
          </cell>
          <cell r="V135" t="e">
            <v>#DIV/0!</v>
          </cell>
          <cell r="Y135"/>
          <cell r="AF135"/>
          <cell r="AG135"/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J136"/>
          <cell r="N136"/>
          <cell r="S136"/>
          <cell r="T136">
            <v>0</v>
          </cell>
          <cell r="U136">
            <v>0</v>
          </cell>
          <cell r="V136" t="e">
            <v>#DIV/0!</v>
          </cell>
          <cell r="Y136"/>
          <cell r="AF136"/>
          <cell r="AG136"/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J137">
            <v>0</v>
          </cell>
          <cell r="N137">
            <v>0</v>
          </cell>
          <cell r="S137">
            <v>27119.9709</v>
          </cell>
          <cell r="T137">
            <v>23046.6109</v>
          </cell>
          <cell r="U137">
            <v>6.6578870760256885</v>
          </cell>
          <cell r="V137">
            <v>9039.9902999999995</v>
          </cell>
          <cell r="Y137">
            <v>14838.23</v>
          </cell>
          <cell r="AF137">
            <v>34819.775525160177</v>
          </cell>
          <cell r="AG137">
            <v>34819.775525160177</v>
          </cell>
          <cell r="AH137">
            <v>0</v>
          </cell>
          <cell r="AI137">
            <v>31819.775525160174</v>
          </cell>
          <cell r="AJ137">
            <v>34819.775525160177</v>
          </cell>
          <cell r="AK137">
            <v>0</v>
          </cell>
          <cell r="AL137">
            <v>34819.775525160177</v>
          </cell>
        </row>
        <row r="138">
          <cell r="J138"/>
          <cell r="N138"/>
          <cell r="S138"/>
          <cell r="T138"/>
          <cell r="U138"/>
          <cell r="V138"/>
          <cell r="Y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39">
          <cell r="J139"/>
          <cell r="N139"/>
          <cell r="S139"/>
          <cell r="T139"/>
          <cell r="U139"/>
          <cell r="V139"/>
          <cell r="Y139"/>
          <cell r="AF139"/>
          <cell r="AG139">
            <v>0</v>
          </cell>
          <cell r="AH139"/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J140"/>
          <cell r="N140"/>
          <cell r="S140"/>
          <cell r="T140"/>
          <cell r="U140"/>
          <cell r="V140"/>
          <cell r="Y140"/>
          <cell r="AF140"/>
          <cell r="AG140">
            <v>0</v>
          </cell>
          <cell r="AH140"/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1">
          <cell r="J141"/>
          <cell r="N141"/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Y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J142"/>
          <cell r="N142"/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Y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J143">
            <v>0</v>
          </cell>
          <cell r="N143">
            <v>0</v>
          </cell>
          <cell r="Q143">
            <v>54716.50897000001</v>
          </cell>
          <cell r="S143">
            <v>27119.9709</v>
          </cell>
          <cell r="T143">
            <v>23046.6109</v>
          </cell>
          <cell r="U143">
            <v>6.6578870760256885</v>
          </cell>
          <cell r="V143">
            <v>9039.9902999999995</v>
          </cell>
          <cell r="W143">
            <v>55875.952799999999</v>
          </cell>
          <cell r="Y143">
            <v>14838.23</v>
          </cell>
          <cell r="AB143">
            <v>67606.795325267303</v>
          </cell>
          <cell r="AF143">
            <v>34819.775525160177</v>
          </cell>
          <cell r="AG143">
            <v>34819.775525160177</v>
          </cell>
          <cell r="AH143">
            <v>0</v>
          </cell>
          <cell r="AI143">
            <v>31819.775525160174</v>
          </cell>
          <cell r="AJ143">
            <v>34819.775525160177</v>
          </cell>
          <cell r="AK143">
            <v>0</v>
          </cell>
          <cell r="AL143">
            <v>34819.775525160177</v>
          </cell>
        </row>
      </sheetData>
      <sheetData sheetId="50"/>
      <sheetData sheetId="51">
        <row r="17">
          <cell r="M17">
            <v>0</v>
          </cell>
          <cell r="N17"/>
          <cell r="O17"/>
          <cell r="T17">
            <v>0</v>
          </cell>
          <cell r="U17">
            <v>0</v>
          </cell>
          <cell r="V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M18">
            <v>0</v>
          </cell>
          <cell r="N18"/>
          <cell r="O18"/>
          <cell r="T18">
            <v>0</v>
          </cell>
          <cell r="U18">
            <v>0</v>
          </cell>
          <cell r="V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  <cell r="T19">
            <v>0</v>
          </cell>
          <cell r="U19">
            <v>0</v>
          </cell>
          <cell r="V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M20">
            <v>0</v>
          </cell>
          <cell r="N20"/>
          <cell r="O20"/>
          <cell r="T20">
            <v>0</v>
          </cell>
          <cell r="U20">
            <v>0</v>
          </cell>
          <cell r="V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M21">
            <v>0</v>
          </cell>
          <cell r="N21"/>
          <cell r="O21"/>
          <cell r="T21">
            <v>0</v>
          </cell>
          <cell r="U21">
            <v>0</v>
          </cell>
          <cell r="V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M22">
            <v>0</v>
          </cell>
          <cell r="N22"/>
          <cell r="O22"/>
          <cell r="T22">
            <v>0</v>
          </cell>
          <cell r="U22">
            <v>0</v>
          </cell>
          <cell r="V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M23">
            <v>0</v>
          </cell>
          <cell r="N23"/>
          <cell r="O23"/>
          <cell r="T23">
            <v>0</v>
          </cell>
          <cell r="U23">
            <v>0</v>
          </cell>
          <cell r="V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M24">
            <v>0</v>
          </cell>
          <cell r="N24"/>
          <cell r="O24"/>
          <cell r="T24">
            <v>0</v>
          </cell>
          <cell r="U24">
            <v>0</v>
          </cell>
          <cell r="V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M25">
            <v>0</v>
          </cell>
          <cell r="N25"/>
          <cell r="O25"/>
          <cell r="T25">
            <v>0</v>
          </cell>
          <cell r="U25">
            <v>0</v>
          </cell>
          <cell r="V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M26">
            <v>0</v>
          </cell>
          <cell r="N26"/>
          <cell r="O26"/>
          <cell r="T26">
            <v>0</v>
          </cell>
          <cell r="U26">
            <v>0</v>
          </cell>
          <cell r="V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M27">
            <v>0</v>
          </cell>
          <cell r="N27"/>
          <cell r="O27"/>
          <cell r="T27">
            <v>0</v>
          </cell>
          <cell r="U27">
            <v>0</v>
          </cell>
          <cell r="V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M28">
            <v>0</v>
          </cell>
          <cell r="N28"/>
          <cell r="O28"/>
          <cell r="T28">
            <v>0</v>
          </cell>
          <cell r="U28">
            <v>0</v>
          </cell>
          <cell r="V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M29">
            <v>0</v>
          </cell>
          <cell r="N29"/>
          <cell r="O29"/>
          <cell r="T29">
            <v>0</v>
          </cell>
          <cell r="U29">
            <v>0</v>
          </cell>
          <cell r="V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M30">
            <v>0</v>
          </cell>
          <cell r="N30"/>
          <cell r="O30"/>
          <cell r="T30">
            <v>0</v>
          </cell>
          <cell r="U30">
            <v>0</v>
          </cell>
          <cell r="V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M31">
            <v>0</v>
          </cell>
          <cell r="N31"/>
          <cell r="O31"/>
          <cell r="T31">
            <v>0</v>
          </cell>
          <cell r="U31">
            <v>0</v>
          </cell>
          <cell r="V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M32">
            <v>0</v>
          </cell>
          <cell r="N32"/>
          <cell r="O32"/>
          <cell r="T32">
            <v>0</v>
          </cell>
          <cell r="U32">
            <v>0</v>
          </cell>
          <cell r="V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M33">
            <v>0</v>
          </cell>
          <cell r="N33"/>
          <cell r="O33"/>
          <cell r="T33">
            <v>0</v>
          </cell>
          <cell r="U33">
            <v>0</v>
          </cell>
          <cell r="V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M34">
            <v>0</v>
          </cell>
          <cell r="N34"/>
          <cell r="O34"/>
          <cell r="T34">
            <v>0</v>
          </cell>
          <cell r="U34">
            <v>0</v>
          </cell>
          <cell r="V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M35">
            <v>0</v>
          </cell>
          <cell r="N35"/>
          <cell r="O35"/>
          <cell r="T35">
            <v>0</v>
          </cell>
          <cell r="U35">
            <v>0</v>
          </cell>
          <cell r="V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M36">
            <v>0</v>
          </cell>
          <cell r="N36"/>
          <cell r="O36"/>
          <cell r="T36">
            <v>0</v>
          </cell>
          <cell r="U36">
            <v>0</v>
          </cell>
          <cell r="V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M37">
            <v>0</v>
          </cell>
          <cell r="N37"/>
          <cell r="O37"/>
          <cell r="T37"/>
          <cell r="U37"/>
          <cell r="V37"/>
          <cell r="AA37"/>
          <cell r="AB37"/>
          <cell r="AC37"/>
          <cell r="AD37">
            <v>0</v>
          </cell>
        </row>
        <row r="38">
          <cell r="M38">
            <v>0</v>
          </cell>
          <cell r="N38">
            <v>0</v>
          </cell>
          <cell r="O38">
            <v>0</v>
          </cell>
          <cell r="T38">
            <v>0</v>
          </cell>
          <cell r="U38">
            <v>0</v>
          </cell>
          <cell r="V38">
            <v>0</v>
          </cell>
          <cell r="AA38">
            <v>0</v>
          </cell>
          <cell r="AB38">
            <v>0</v>
          </cell>
          <cell r="AC38">
            <v>0</v>
          </cell>
          <cell r="AD38"/>
        </row>
        <row r="39">
          <cell r="M39"/>
          <cell r="N39"/>
          <cell r="O39"/>
          <cell r="T39"/>
          <cell r="U39"/>
          <cell r="V39"/>
          <cell r="AA39"/>
          <cell r="AB39"/>
          <cell r="AC39"/>
          <cell r="AD39"/>
        </row>
        <row r="40">
          <cell r="M40"/>
          <cell r="N40"/>
          <cell r="O40"/>
          <cell r="T40"/>
          <cell r="U40"/>
          <cell r="V40"/>
          <cell r="AA40"/>
          <cell r="AB40"/>
          <cell r="AC40"/>
          <cell r="AD40"/>
        </row>
        <row r="41">
          <cell r="M41"/>
          <cell r="N41"/>
          <cell r="O41"/>
          <cell r="T41"/>
          <cell r="U41"/>
          <cell r="V41"/>
          <cell r="AA41"/>
          <cell r="AB41"/>
          <cell r="AC41"/>
          <cell r="AD41"/>
        </row>
        <row r="42">
          <cell r="M42"/>
          <cell r="N42"/>
          <cell r="O42"/>
          <cell r="T42"/>
          <cell r="U42"/>
          <cell r="V42"/>
          <cell r="AA42"/>
          <cell r="AB42"/>
          <cell r="AC42"/>
          <cell r="AD42"/>
        </row>
        <row r="43">
          <cell r="M43"/>
          <cell r="N43"/>
          <cell r="O43"/>
          <cell r="T43"/>
          <cell r="U43"/>
          <cell r="V43"/>
          <cell r="AA43"/>
          <cell r="AB43"/>
          <cell r="AC43"/>
          <cell r="AD43"/>
        </row>
        <row r="44">
          <cell r="M44"/>
          <cell r="N44"/>
          <cell r="O44"/>
          <cell r="T44"/>
          <cell r="U44"/>
          <cell r="V44"/>
          <cell r="AA44"/>
          <cell r="AB44"/>
          <cell r="AC44"/>
          <cell r="AD44"/>
        </row>
        <row r="45">
          <cell r="M45"/>
          <cell r="N45"/>
          <cell r="O45"/>
          <cell r="T45"/>
          <cell r="U45"/>
          <cell r="V45"/>
          <cell r="AA45"/>
          <cell r="AB45"/>
          <cell r="AC45"/>
          <cell r="AD45"/>
        </row>
        <row r="46">
          <cell r="M46"/>
          <cell r="N46"/>
          <cell r="O46"/>
          <cell r="T46"/>
          <cell r="U46"/>
          <cell r="V46"/>
          <cell r="AA46"/>
          <cell r="AB46"/>
          <cell r="AC46"/>
          <cell r="AD46"/>
        </row>
        <row r="47">
          <cell r="M47"/>
          <cell r="N47"/>
          <cell r="O47"/>
          <cell r="T47"/>
          <cell r="U47"/>
          <cell r="V47"/>
          <cell r="AA47"/>
          <cell r="AB47"/>
          <cell r="AC47"/>
          <cell r="AD47"/>
        </row>
        <row r="48">
          <cell r="M48"/>
          <cell r="N48"/>
          <cell r="O48"/>
          <cell r="T48"/>
          <cell r="U48"/>
          <cell r="V48"/>
          <cell r="AA48"/>
          <cell r="AB48"/>
          <cell r="AC48"/>
          <cell r="AD48"/>
        </row>
        <row r="49">
          <cell r="M49"/>
          <cell r="N49"/>
          <cell r="O49"/>
          <cell r="T49"/>
          <cell r="U49"/>
          <cell r="V49"/>
          <cell r="AA49"/>
          <cell r="AB49"/>
          <cell r="AC49"/>
          <cell r="AD49"/>
        </row>
        <row r="50">
          <cell r="M50"/>
          <cell r="N50"/>
          <cell r="O50"/>
          <cell r="T50"/>
          <cell r="U50"/>
          <cell r="V50"/>
          <cell r="AA50"/>
          <cell r="AB50"/>
          <cell r="AC50"/>
          <cell r="AD50"/>
        </row>
        <row r="51">
          <cell r="M51"/>
          <cell r="N51"/>
          <cell r="O51"/>
          <cell r="T51"/>
          <cell r="U51"/>
          <cell r="V51"/>
          <cell r="AA51"/>
          <cell r="AB51"/>
          <cell r="AC51"/>
          <cell r="AD51"/>
        </row>
        <row r="52">
          <cell r="M52"/>
          <cell r="N52"/>
          <cell r="O52"/>
          <cell r="T52"/>
          <cell r="U52"/>
          <cell r="V52"/>
          <cell r="AA52"/>
          <cell r="AB52"/>
          <cell r="AC52"/>
          <cell r="AD52"/>
        </row>
        <row r="53">
          <cell r="M53"/>
          <cell r="N53"/>
          <cell r="O53"/>
          <cell r="T53"/>
          <cell r="U53"/>
          <cell r="V53"/>
          <cell r="AA53"/>
          <cell r="AB53"/>
          <cell r="AC53"/>
          <cell r="AD53"/>
        </row>
        <row r="54">
          <cell r="M54"/>
          <cell r="N54"/>
          <cell r="O54"/>
          <cell r="T54"/>
          <cell r="U54"/>
          <cell r="V54"/>
          <cell r="AA54"/>
          <cell r="AB54"/>
          <cell r="AC54"/>
          <cell r="AD54"/>
        </row>
        <row r="55">
          <cell r="M55"/>
          <cell r="N55"/>
          <cell r="O55"/>
          <cell r="T55"/>
          <cell r="U55"/>
          <cell r="V55"/>
          <cell r="AA55"/>
          <cell r="AB55"/>
          <cell r="AC55"/>
          <cell r="AD55"/>
        </row>
        <row r="56">
          <cell r="M56"/>
          <cell r="N56"/>
          <cell r="O56"/>
          <cell r="T56"/>
          <cell r="U56"/>
          <cell r="V56"/>
          <cell r="AA56"/>
          <cell r="AB56"/>
          <cell r="AC56"/>
          <cell r="AD56"/>
        </row>
        <row r="57">
          <cell r="M57"/>
          <cell r="N57"/>
          <cell r="O57"/>
          <cell r="T57"/>
          <cell r="U57"/>
          <cell r="V57"/>
          <cell r="AA57"/>
          <cell r="AB57"/>
          <cell r="AC57"/>
          <cell r="AD57"/>
        </row>
        <row r="58">
          <cell r="M58"/>
          <cell r="N58"/>
          <cell r="O58"/>
          <cell r="T58"/>
          <cell r="U58"/>
          <cell r="V58"/>
          <cell r="AA58"/>
          <cell r="AB58"/>
          <cell r="AC58"/>
          <cell r="AD58"/>
        </row>
        <row r="59">
          <cell r="M59"/>
          <cell r="N59"/>
          <cell r="O59"/>
          <cell r="T59"/>
          <cell r="U59"/>
          <cell r="V59"/>
          <cell r="AA59"/>
          <cell r="AB59"/>
          <cell r="AC59"/>
          <cell r="AD59"/>
        </row>
        <row r="60">
          <cell r="M60">
            <v>1</v>
          </cell>
          <cell r="N60"/>
          <cell r="O60"/>
          <cell r="T60">
            <v>1</v>
          </cell>
          <cell r="U60"/>
          <cell r="V60"/>
          <cell r="AA60">
            <v>1</v>
          </cell>
          <cell r="AB60"/>
          <cell r="AC60"/>
          <cell r="AD60"/>
        </row>
        <row r="61">
          <cell r="M61">
            <v>1</v>
          </cell>
          <cell r="N61"/>
          <cell r="O61"/>
          <cell r="T61">
            <v>1</v>
          </cell>
          <cell r="U61"/>
          <cell r="V61"/>
          <cell r="AA61">
            <v>1</v>
          </cell>
          <cell r="AB61"/>
          <cell r="AC61"/>
          <cell r="AD61"/>
        </row>
        <row r="62">
          <cell r="M62">
            <v>0</v>
          </cell>
          <cell r="N62">
            <v>0</v>
          </cell>
          <cell r="O62">
            <v>0</v>
          </cell>
          <cell r="T62">
            <v>14838.23</v>
          </cell>
          <cell r="U62">
            <v>0</v>
          </cell>
          <cell r="V62">
            <v>14838.23</v>
          </cell>
          <cell r="AA62">
            <v>34819.775525160177</v>
          </cell>
          <cell r="AB62">
            <v>0</v>
          </cell>
          <cell r="AC62">
            <v>34819.775525160177</v>
          </cell>
          <cell r="AD62">
            <v>2.3466259469734716</v>
          </cell>
        </row>
        <row r="63">
          <cell r="M63">
            <v>0</v>
          </cell>
          <cell r="N63">
            <v>0</v>
          </cell>
          <cell r="O63">
            <v>0</v>
          </cell>
          <cell r="T63">
            <v>14838.23</v>
          </cell>
          <cell r="U63">
            <v>0</v>
          </cell>
          <cell r="V63">
            <v>14838.23</v>
          </cell>
          <cell r="AA63">
            <v>34819.775525160177</v>
          </cell>
          <cell r="AB63">
            <v>0</v>
          </cell>
          <cell r="AC63">
            <v>34819.775525160177</v>
          </cell>
          <cell r="AD63">
            <v>2.3466259469734716</v>
          </cell>
        </row>
        <row r="64">
          <cell r="M64">
            <v>0</v>
          </cell>
          <cell r="N64">
            <v>0</v>
          </cell>
          <cell r="O64">
            <v>0</v>
          </cell>
          <cell r="T64">
            <v>14838.23</v>
          </cell>
          <cell r="U64">
            <v>0</v>
          </cell>
          <cell r="V64">
            <v>14838.23</v>
          </cell>
          <cell r="AA64">
            <v>34819.775525160177</v>
          </cell>
          <cell r="AB64">
            <v>0</v>
          </cell>
          <cell r="AC64">
            <v>34819.775525160177</v>
          </cell>
          <cell r="AD64">
            <v>2.3466259469734716</v>
          </cell>
        </row>
        <row r="65">
          <cell r="M65">
            <v>0</v>
          </cell>
          <cell r="N65">
            <v>0</v>
          </cell>
          <cell r="O65">
            <v>0</v>
          </cell>
          <cell r="T65">
            <v>14838.23</v>
          </cell>
          <cell r="U65">
            <v>0</v>
          </cell>
          <cell r="V65">
            <v>14838.23</v>
          </cell>
          <cell r="AA65">
            <v>34819.775525160177</v>
          </cell>
          <cell r="AB65">
            <v>0</v>
          </cell>
          <cell r="AC65">
            <v>34819.775525160177</v>
          </cell>
          <cell r="AD65">
            <v>2.3466259469734716</v>
          </cell>
        </row>
        <row r="66">
          <cell r="M66">
            <v>1</v>
          </cell>
          <cell r="N66">
            <v>0</v>
          </cell>
          <cell r="O66">
            <v>1</v>
          </cell>
          <cell r="T66">
            <v>1</v>
          </cell>
          <cell r="U66">
            <v>0</v>
          </cell>
          <cell r="V66">
            <v>1</v>
          </cell>
          <cell r="AA66">
            <v>1</v>
          </cell>
          <cell r="AB66">
            <v>0</v>
          </cell>
          <cell r="AC66">
            <v>1</v>
          </cell>
          <cell r="AD66"/>
        </row>
        <row r="67">
          <cell r="M67"/>
          <cell r="N67"/>
          <cell r="O67"/>
          <cell r="T67"/>
          <cell r="U67"/>
          <cell r="V67"/>
          <cell r="AA67"/>
          <cell r="AB67"/>
          <cell r="AC67"/>
          <cell r="AD67"/>
        </row>
        <row r="68">
          <cell r="M68">
            <v>0</v>
          </cell>
          <cell r="N68">
            <v>0</v>
          </cell>
          <cell r="O68">
            <v>0</v>
          </cell>
          <cell r="T68">
            <v>0</v>
          </cell>
          <cell r="U68">
            <v>0</v>
          </cell>
          <cell r="V68">
            <v>0</v>
          </cell>
          <cell r="AA68">
            <v>0</v>
          </cell>
          <cell r="AB68">
            <v>0</v>
          </cell>
          <cell r="AC68">
            <v>0</v>
          </cell>
          <cell r="AD68"/>
        </row>
        <row r="69">
          <cell r="M69">
            <v>0</v>
          </cell>
          <cell r="N69">
            <v>0</v>
          </cell>
          <cell r="O69">
            <v>0</v>
          </cell>
          <cell r="T69">
            <v>0</v>
          </cell>
          <cell r="U69">
            <v>0</v>
          </cell>
          <cell r="V69">
            <v>0</v>
          </cell>
          <cell r="AA69">
            <v>0</v>
          </cell>
          <cell r="AB69">
            <v>0</v>
          </cell>
          <cell r="AC69">
            <v>0</v>
          </cell>
          <cell r="AD69"/>
        </row>
        <row r="70">
          <cell r="M70">
            <v>0</v>
          </cell>
          <cell r="N70">
            <v>0</v>
          </cell>
          <cell r="O70">
            <v>0</v>
          </cell>
          <cell r="T70">
            <v>0</v>
          </cell>
          <cell r="U70">
            <v>0</v>
          </cell>
          <cell r="V70">
            <v>0</v>
          </cell>
          <cell r="AA70">
            <v>0</v>
          </cell>
          <cell r="AB70">
            <v>0</v>
          </cell>
          <cell r="AC70">
            <v>0</v>
          </cell>
          <cell r="AD70"/>
        </row>
        <row r="71">
          <cell r="M71">
            <v>0</v>
          </cell>
          <cell r="N71">
            <v>0</v>
          </cell>
          <cell r="O71">
            <v>0</v>
          </cell>
          <cell r="T71">
            <v>0</v>
          </cell>
          <cell r="U71">
            <v>0</v>
          </cell>
          <cell r="V71">
            <v>0</v>
          </cell>
          <cell r="AA71">
            <v>0</v>
          </cell>
          <cell r="AB71">
            <v>0</v>
          </cell>
          <cell r="AC71">
            <v>0</v>
          </cell>
          <cell r="AD71"/>
        </row>
        <row r="72">
          <cell r="M72">
            <v>0</v>
          </cell>
          <cell r="N72">
            <v>0</v>
          </cell>
          <cell r="O72">
            <v>0</v>
          </cell>
          <cell r="T72">
            <v>0</v>
          </cell>
          <cell r="U72">
            <v>0</v>
          </cell>
          <cell r="V72">
            <v>0</v>
          </cell>
          <cell r="AA72">
            <v>0</v>
          </cell>
          <cell r="AB72">
            <v>0</v>
          </cell>
          <cell r="AC72">
            <v>0</v>
          </cell>
          <cell r="AD72"/>
        </row>
        <row r="73">
          <cell r="M73">
            <v>0</v>
          </cell>
          <cell r="N73">
            <v>0</v>
          </cell>
          <cell r="O73">
            <v>0</v>
          </cell>
          <cell r="T73">
            <v>0</v>
          </cell>
          <cell r="U73">
            <v>0</v>
          </cell>
          <cell r="V73">
            <v>0</v>
          </cell>
          <cell r="AA73">
            <v>0</v>
          </cell>
          <cell r="AB73">
            <v>0</v>
          </cell>
          <cell r="AC73">
            <v>0</v>
          </cell>
          <cell r="AD73"/>
        </row>
        <row r="74">
          <cell r="M74">
            <v>0</v>
          </cell>
          <cell r="N74"/>
          <cell r="O74"/>
          <cell r="T74">
            <v>0</v>
          </cell>
          <cell r="U74">
            <v>0</v>
          </cell>
          <cell r="V74">
            <v>0</v>
          </cell>
          <cell r="AA74">
            <v>0</v>
          </cell>
          <cell r="AB74">
            <v>0</v>
          </cell>
          <cell r="AC74">
            <v>0</v>
          </cell>
          <cell r="AD74"/>
        </row>
        <row r="75">
          <cell r="M75">
            <v>0</v>
          </cell>
          <cell r="N75"/>
          <cell r="O75"/>
          <cell r="T75">
            <v>0</v>
          </cell>
          <cell r="U75">
            <v>0</v>
          </cell>
          <cell r="V75">
            <v>0</v>
          </cell>
          <cell r="AA75">
            <v>0</v>
          </cell>
          <cell r="AB75">
            <v>0</v>
          </cell>
          <cell r="AC75">
            <v>0</v>
          </cell>
          <cell r="AD75"/>
        </row>
        <row r="76">
          <cell r="M76">
            <v>0</v>
          </cell>
          <cell r="N76"/>
          <cell r="O76"/>
          <cell r="T76">
            <v>0</v>
          </cell>
          <cell r="U76">
            <v>0</v>
          </cell>
          <cell r="V76">
            <v>0</v>
          </cell>
          <cell r="AA76">
            <v>0</v>
          </cell>
          <cell r="AB76">
            <v>0</v>
          </cell>
          <cell r="AC76">
            <v>0</v>
          </cell>
          <cell r="AD76"/>
        </row>
        <row r="77">
          <cell r="M77">
            <v>0</v>
          </cell>
          <cell r="N77"/>
          <cell r="O77"/>
          <cell r="T77">
            <v>0</v>
          </cell>
          <cell r="U77">
            <v>0</v>
          </cell>
          <cell r="V77">
            <v>0</v>
          </cell>
          <cell r="AA77">
            <v>0</v>
          </cell>
          <cell r="AB77">
            <v>0</v>
          </cell>
          <cell r="AC77">
            <v>0</v>
          </cell>
          <cell r="AD77"/>
        </row>
        <row r="78">
          <cell r="M78"/>
          <cell r="N78"/>
          <cell r="O78"/>
          <cell r="T78"/>
          <cell r="U78"/>
          <cell r="V78"/>
          <cell r="AA78"/>
          <cell r="AB78"/>
          <cell r="AC78"/>
          <cell r="AD78"/>
        </row>
        <row r="79">
          <cell r="M79"/>
          <cell r="N79"/>
          <cell r="O79"/>
          <cell r="T79"/>
          <cell r="U79"/>
          <cell r="V79"/>
          <cell r="AA79"/>
          <cell r="AB79"/>
          <cell r="AC79"/>
          <cell r="AD79"/>
        </row>
        <row r="80">
          <cell r="M80"/>
          <cell r="N80"/>
          <cell r="O80"/>
          <cell r="T80"/>
          <cell r="U80"/>
          <cell r="V80"/>
          <cell r="AA80"/>
          <cell r="AB80"/>
          <cell r="AC80"/>
          <cell r="AD80"/>
        </row>
        <row r="81">
          <cell r="M81"/>
          <cell r="N81"/>
          <cell r="O81"/>
          <cell r="T81"/>
          <cell r="U81"/>
          <cell r="V81"/>
          <cell r="AA81"/>
          <cell r="AB81"/>
          <cell r="AC81"/>
          <cell r="AD81"/>
        </row>
        <row r="82">
          <cell r="M82">
            <v>0</v>
          </cell>
          <cell r="N82">
            <v>0</v>
          </cell>
          <cell r="O82">
            <v>0</v>
          </cell>
          <cell r="T82">
            <v>0</v>
          </cell>
          <cell r="U82">
            <v>0</v>
          </cell>
          <cell r="V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M83">
            <v>0</v>
          </cell>
          <cell r="N83">
            <v>0</v>
          </cell>
          <cell r="O83">
            <v>0</v>
          </cell>
          <cell r="T83">
            <v>0</v>
          </cell>
          <cell r="U83">
            <v>0</v>
          </cell>
          <cell r="V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M84">
            <v>0</v>
          </cell>
          <cell r="N84">
            <v>0</v>
          </cell>
          <cell r="O84">
            <v>0</v>
          </cell>
          <cell r="T84">
            <v>0</v>
          </cell>
          <cell r="U84">
            <v>0</v>
          </cell>
          <cell r="V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T85">
            <v>0</v>
          </cell>
          <cell r="U85">
            <v>0</v>
          </cell>
          <cell r="V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M86">
            <v>0</v>
          </cell>
          <cell r="N86">
            <v>0</v>
          </cell>
          <cell r="O86">
            <v>0</v>
          </cell>
          <cell r="T86">
            <v>0</v>
          </cell>
          <cell r="U86">
            <v>0</v>
          </cell>
          <cell r="V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87">
          <cell r="M87">
            <v>0</v>
          </cell>
          <cell r="N87">
            <v>0</v>
          </cell>
          <cell r="O87">
            <v>0</v>
          </cell>
          <cell r="T87">
            <v>0</v>
          </cell>
          <cell r="U87">
            <v>0</v>
          </cell>
          <cell r="V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</row>
        <row r="88">
          <cell r="M88">
            <v>0</v>
          </cell>
          <cell r="N88">
            <v>0</v>
          </cell>
          <cell r="O88">
            <v>0</v>
          </cell>
          <cell r="T88">
            <v>0</v>
          </cell>
          <cell r="U88">
            <v>0</v>
          </cell>
          <cell r="V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T89">
            <v>0</v>
          </cell>
          <cell r="U89">
            <v>0</v>
          </cell>
          <cell r="V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M90">
            <v>0</v>
          </cell>
          <cell r="N90">
            <v>0</v>
          </cell>
          <cell r="O90">
            <v>0</v>
          </cell>
          <cell r="T90">
            <v>0</v>
          </cell>
          <cell r="U90">
            <v>0</v>
          </cell>
          <cell r="V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M91">
            <v>0</v>
          </cell>
          <cell r="N91">
            <v>0</v>
          </cell>
          <cell r="O91">
            <v>0</v>
          </cell>
          <cell r="T91">
            <v>0</v>
          </cell>
          <cell r="U91">
            <v>0</v>
          </cell>
          <cell r="V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</row>
        <row r="92">
          <cell r="M92">
            <v>0</v>
          </cell>
          <cell r="N92">
            <v>0</v>
          </cell>
          <cell r="O92">
            <v>0</v>
          </cell>
          <cell r="T92">
            <v>0</v>
          </cell>
          <cell r="U92">
            <v>0</v>
          </cell>
          <cell r="V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</row>
        <row r="93">
          <cell r="M93">
            <v>0</v>
          </cell>
          <cell r="N93">
            <v>0</v>
          </cell>
          <cell r="O93">
            <v>0</v>
          </cell>
          <cell r="T93">
            <v>0</v>
          </cell>
          <cell r="U93">
            <v>0</v>
          </cell>
          <cell r="V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M94">
            <v>0</v>
          </cell>
          <cell r="N94">
            <v>0</v>
          </cell>
          <cell r="O94">
            <v>0</v>
          </cell>
          <cell r="T94">
            <v>0</v>
          </cell>
          <cell r="U94">
            <v>0</v>
          </cell>
          <cell r="V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M95">
            <v>0</v>
          </cell>
          <cell r="N95">
            <v>0</v>
          </cell>
          <cell r="O95">
            <v>0</v>
          </cell>
          <cell r="T95">
            <v>0</v>
          </cell>
          <cell r="U95">
            <v>0</v>
          </cell>
          <cell r="V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6">
          <cell r="M96">
            <v>0</v>
          </cell>
          <cell r="N96">
            <v>0</v>
          </cell>
          <cell r="O96">
            <v>0</v>
          </cell>
          <cell r="T96">
            <v>0</v>
          </cell>
          <cell r="U96">
            <v>0</v>
          </cell>
          <cell r="V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M97">
            <v>0</v>
          </cell>
          <cell r="N97">
            <v>0</v>
          </cell>
          <cell r="O97">
            <v>0</v>
          </cell>
          <cell r="T97">
            <v>0</v>
          </cell>
          <cell r="U97">
            <v>0</v>
          </cell>
          <cell r="V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</row>
        <row r="98">
          <cell r="M98">
            <v>0</v>
          </cell>
          <cell r="N98">
            <v>0</v>
          </cell>
          <cell r="O98">
            <v>0</v>
          </cell>
          <cell r="T98">
            <v>0</v>
          </cell>
          <cell r="U98">
            <v>0</v>
          </cell>
          <cell r="V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M99">
            <v>0</v>
          </cell>
          <cell r="N99">
            <v>0</v>
          </cell>
          <cell r="O99">
            <v>0</v>
          </cell>
          <cell r="T99">
            <v>0</v>
          </cell>
          <cell r="U99">
            <v>0</v>
          </cell>
          <cell r="V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</row>
        <row r="100">
          <cell r="M100">
            <v>0</v>
          </cell>
          <cell r="N100">
            <v>0</v>
          </cell>
          <cell r="O100">
            <v>0</v>
          </cell>
          <cell r="T100">
            <v>0</v>
          </cell>
          <cell r="U100">
            <v>0</v>
          </cell>
          <cell r="V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</row>
        <row r="101">
          <cell r="M101">
            <v>0</v>
          </cell>
          <cell r="N101">
            <v>0</v>
          </cell>
          <cell r="O101">
            <v>0</v>
          </cell>
          <cell r="T101">
            <v>0</v>
          </cell>
          <cell r="U101">
            <v>0</v>
          </cell>
          <cell r="V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</row>
        <row r="102">
          <cell r="M102">
            <v>0</v>
          </cell>
          <cell r="N102">
            <v>0</v>
          </cell>
          <cell r="O102">
            <v>0</v>
          </cell>
          <cell r="T102">
            <v>0</v>
          </cell>
          <cell r="U102">
            <v>0</v>
          </cell>
          <cell r="V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</row>
        <row r="103">
          <cell r="M103">
            <v>0</v>
          </cell>
          <cell r="N103">
            <v>0</v>
          </cell>
          <cell r="O103">
            <v>0</v>
          </cell>
          <cell r="T103">
            <v>0</v>
          </cell>
          <cell r="U103">
            <v>0</v>
          </cell>
          <cell r="V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</row>
      </sheetData>
      <sheetData sheetId="52"/>
      <sheetData sheetId="53">
        <row r="23">
          <cell r="Y23">
            <v>3968.6007500000001</v>
          </cell>
          <cell r="AG23">
            <v>0</v>
          </cell>
        </row>
        <row r="24">
          <cell r="Y24"/>
          <cell r="AG24"/>
        </row>
        <row r="25">
          <cell r="Y25">
            <v>3500.7060000000001</v>
          </cell>
          <cell r="AG25">
            <v>0</v>
          </cell>
        </row>
        <row r="26">
          <cell r="Y26"/>
          <cell r="AG26"/>
        </row>
        <row r="27">
          <cell r="Y27">
            <v>3500.7060000000001</v>
          </cell>
          <cell r="AG27">
            <v>0</v>
          </cell>
        </row>
        <row r="28">
          <cell r="Y28"/>
          <cell r="AG28"/>
        </row>
        <row r="29">
          <cell r="Y29">
            <v>0</v>
          </cell>
          <cell r="AG29">
            <v>0</v>
          </cell>
        </row>
        <row r="30">
          <cell r="Y30"/>
          <cell r="AG30"/>
        </row>
        <row r="31">
          <cell r="Y31"/>
          <cell r="AG31"/>
        </row>
        <row r="32">
          <cell r="Y32">
            <v>467.89474999999999</v>
          </cell>
          <cell r="AG32">
            <v>0</v>
          </cell>
        </row>
        <row r="33">
          <cell r="Y33"/>
          <cell r="AG33"/>
        </row>
        <row r="34">
          <cell r="Y34">
            <v>467.89474999999999</v>
          </cell>
          <cell r="AG34">
            <v>0</v>
          </cell>
        </row>
        <row r="35">
          <cell r="Y35"/>
          <cell r="AG35"/>
        </row>
        <row r="36">
          <cell r="Y36">
            <v>3259.7867900000001</v>
          </cell>
          <cell r="AG36">
            <v>0</v>
          </cell>
        </row>
        <row r="37">
          <cell r="Y37"/>
          <cell r="AG37"/>
        </row>
        <row r="38">
          <cell r="Y38">
            <v>3259.7867900000001</v>
          </cell>
          <cell r="AG38">
            <v>0</v>
          </cell>
        </row>
        <row r="39">
          <cell r="Y39"/>
          <cell r="AG39"/>
        </row>
        <row r="40">
          <cell r="Y40">
            <v>0</v>
          </cell>
          <cell r="AG40">
            <v>0</v>
          </cell>
        </row>
        <row r="41">
          <cell r="Y41">
            <v>0</v>
          </cell>
          <cell r="AG41">
            <v>0</v>
          </cell>
        </row>
        <row r="42">
          <cell r="Y42"/>
          <cell r="AG42"/>
        </row>
        <row r="43">
          <cell r="Y43"/>
          <cell r="AG43"/>
        </row>
        <row r="44">
          <cell r="Y44">
            <v>0</v>
          </cell>
          <cell r="AG44">
            <v>0</v>
          </cell>
        </row>
        <row r="45">
          <cell r="Y45"/>
          <cell r="AG45"/>
        </row>
        <row r="46">
          <cell r="Y46"/>
          <cell r="AG46"/>
        </row>
        <row r="47">
          <cell r="Y47"/>
          <cell r="AG47"/>
        </row>
        <row r="48">
          <cell r="Y48"/>
          <cell r="AG48"/>
        </row>
        <row r="49">
          <cell r="Y49"/>
          <cell r="AG49"/>
        </row>
        <row r="50">
          <cell r="Y50"/>
          <cell r="AG50"/>
        </row>
        <row r="51">
          <cell r="Y51"/>
          <cell r="AG51"/>
        </row>
        <row r="52">
          <cell r="Y52"/>
          <cell r="AG52"/>
        </row>
        <row r="53">
          <cell r="Y53"/>
          <cell r="AG53"/>
        </row>
        <row r="54">
          <cell r="Y54"/>
          <cell r="AG54"/>
        </row>
        <row r="55">
          <cell r="Y55"/>
          <cell r="AG55"/>
        </row>
        <row r="56">
          <cell r="Y56"/>
          <cell r="AG56"/>
        </row>
        <row r="57">
          <cell r="Y57">
            <v>7228.3875399999997</v>
          </cell>
          <cell r="AG57">
            <v>0</v>
          </cell>
        </row>
      </sheetData>
      <sheetData sheetId="54"/>
      <sheetData sheetId="55"/>
      <sheetData sheetId="56"/>
      <sheetData sheetId="57"/>
      <sheetData sheetId="58">
        <row r="24"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</row>
        <row r="25">
          <cell r="M25"/>
          <cell r="O25"/>
          <cell r="Q25"/>
          <cell r="S25"/>
          <cell r="U25"/>
        </row>
        <row r="26"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</row>
        <row r="27"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</row>
        <row r="28"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</row>
        <row r="29">
          <cell r="M29">
            <v>0</v>
          </cell>
          <cell r="O29">
            <v>0</v>
          </cell>
          <cell r="Q29">
            <v>0</v>
          </cell>
          <cell r="S29">
            <v>0</v>
          </cell>
          <cell r="U29">
            <v>0</v>
          </cell>
        </row>
        <row r="30"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</row>
        <row r="31"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</row>
        <row r="32"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</row>
        <row r="33"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</row>
        <row r="34">
          <cell r="M34">
            <v>0</v>
          </cell>
          <cell r="O34">
            <v>0</v>
          </cell>
          <cell r="Q34">
            <v>0</v>
          </cell>
          <cell r="S34">
            <v>0</v>
          </cell>
          <cell r="U34">
            <v>0</v>
          </cell>
        </row>
        <row r="35"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</row>
        <row r="36"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</row>
        <row r="37"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</row>
        <row r="38"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</row>
        <row r="39">
          <cell r="M39">
            <v>0</v>
          </cell>
          <cell r="O39">
            <v>0</v>
          </cell>
          <cell r="Q39">
            <v>0</v>
          </cell>
          <cell r="S39">
            <v>0</v>
          </cell>
          <cell r="U39">
            <v>0</v>
          </cell>
        </row>
        <row r="40"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</row>
        <row r="41"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</row>
        <row r="42"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</row>
        <row r="43"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</row>
        <row r="44"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</row>
        <row r="45"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M46"/>
          <cell r="O46"/>
          <cell r="Q46"/>
          <cell r="S46"/>
          <cell r="U46"/>
        </row>
        <row r="47"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</row>
        <row r="51"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</row>
        <row r="52"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</row>
        <row r="53">
          <cell r="M53"/>
          <cell r="O53"/>
          <cell r="Q53"/>
          <cell r="S53"/>
          <cell r="U53"/>
        </row>
        <row r="54">
          <cell r="M54">
            <v>0</v>
          </cell>
          <cell r="O54">
            <v>0</v>
          </cell>
          <cell r="Q54">
            <v>0</v>
          </cell>
          <cell r="S54">
            <v>0</v>
          </cell>
          <cell r="U54">
            <v>0</v>
          </cell>
        </row>
        <row r="55"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</row>
        <row r="56"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</row>
        <row r="57">
          <cell r="M57"/>
          <cell r="O57"/>
          <cell r="Q57"/>
          <cell r="S57"/>
          <cell r="U57"/>
        </row>
        <row r="58">
          <cell r="M58"/>
          <cell r="O58"/>
          <cell r="Q58"/>
          <cell r="S58"/>
          <cell r="U58"/>
        </row>
        <row r="59">
          <cell r="M59">
            <v>0</v>
          </cell>
          <cell r="O59">
            <v>0</v>
          </cell>
          <cell r="Q59">
            <v>0</v>
          </cell>
          <cell r="S59">
            <v>0</v>
          </cell>
          <cell r="U59">
            <v>0</v>
          </cell>
        </row>
        <row r="60">
          <cell r="M60"/>
          <cell r="O60"/>
          <cell r="Q60"/>
          <cell r="S60"/>
          <cell r="U60">
            <v>0</v>
          </cell>
        </row>
        <row r="61">
          <cell r="M61"/>
          <cell r="O61"/>
          <cell r="Q61"/>
          <cell r="S61"/>
          <cell r="U61">
            <v>0</v>
          </cell>
        </row>
        <row r="62">
          <cell r="M62"/>
          <cell r="O62"/>
          <cell r="Q62"/>
          <cell r="S62"/>
          <cell r="U62"/>
        </row>
        <row r="63"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</row>
        <row r="64">
          <cell r="M64">
            <v>0</v>
          </cell>
          <cell r="O64">
            <v>0</v>
          </cell>
          <cell r="Q64">
            <v>0</v>
          </cell>
          <cell r="S64">
            <v>0</v>
          </cell>
          <cell r="U64">
            <v>0</v>
          </cell>
        </row>
        <row r="65">
          <cell r="M65"/>
          <cell r="O65"/>
          <cell r="Q65"/>
          <cell r="S65"/>
          <cell r="U65"/>
        </row>
        <row r="66">
          <cell r="M66"/>
          <cell r="O66"/>
          <cell r="Q66"/>
          <cell r="S66"/>
          <cell r="U66"/>
        </row>
        <row r="67">
          <cell r="M67"/>
          <cell r="O67"/>
          <cell r="Q67"/>
          <cell r="S67"/>
          <cell r="U67"/>
        </row>
        <row r="68">
          <cell r="M68"/>
          <cell r="O68"/>
          <cell r="Q68"/>
          <cell r="S68"/>
          <cell r="U68"/>
        </row>
      </sheetData>
      <sheetData sheetId="59"/>
      <sheetData sheetId="60"/>
      <sheetData sheetId="61"/>
      <sheetData sheetId="62"/>
      <sheetData sheetId="63"/>
      <sheetData sheetId="64">
        <row r="20">
          <cell r="J20">
            <v>76</v>
          </cell>
          <cell r="L20">
            <v>76</v>
          </cell>
        </row>
        <row r="44">
          <cell r="J44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>
        <row r="20">
          <cell r="K20">
            <v>2332.1033900000002</v>
          </cell>
          <cell r="O20">
            <v>0</v>
          </cell>
        </row>
        <row r="21">
          <cell r="K21">
            <v>2332.1033900000002</v>
          </cell>
          <cell r="O21">
            <v>0</v>
          </cell>
        </row>
        <row r="22">
          <cell r="K22">
            <v>2332.1033900000002</v>
          </cell>
          <cell r="O22">
            <v>0</v>
          </cell>
        </row>
        <row r="23">
          <cell r="K23">
            <v>0</v>
          </cell>
          <cell r="O23">
            <v>0</v>
          </cell>
        </row>
        <row r="24">
          <cell r="K24"/>
          <cell r="O24">
            <v>0</v>
          </cell>
        </row>
        <row r="25">
          <cell r="K25">
            <v>0</v>
          </cell>
          <cell r="O25">
            <v>0</v>
          </cell>
        </row>
        <row r="26">
          <cell r="K26">
            <v>0</v>
          </cell>
          <cell r="O26">
            <v>0</v>
          </cell>
        </row>
        <row r="27">
          <cell r="K27"/>
          <cell r="O27">
            <v>0</v>
          </cell>
        </row>
        <row r="28">
          <cell r="K28">
            <v>0</v>
          </cell>
          <cell r="O28">
            <v>0</v>
          </cell>
        </row>
        <row r="29">
          <cell r="K29">
            <v>0</v>
          </cell>
          <cell r="O29">
            <v>0</v>
          </cell>
        </row>
        <row r="30">
          <cell r="K30">
            <v>0</v>
          </cell>
          <cell r="O30">
            <v>0</v>
          </cell>
        </row>
        <row r="31">
          <cell r="K31"/>
          <cell r="O31">
            <v>0</v>
          </cell>
        </row>
        <row r="32">
          <cell r="K32"/>
          <cell r="O32">
            <v>0</v>
          </cell>
        </row>
        <row r="33">
          <cell r="K33"/>
          <cell r="O33">
            <v>0</v>
          </cell>
        </row>
        <row r="34">
          <cell r="K34">
            <v>0</v>
          </cell>
          <cell r="O34">
            <v>0</v>
          </cell>
        </row>
        <row r="35">
          <cell r="K35"/>
          <cell r="O35">
            <v>0</v>
          </cell>
        </row>
        <row r="36">
          <cell r="K36"/>
          <cell r="O36">
            <v>0</v>
          </cell>
        </row>
        <row r="37">
          <cell r="K37"/>
          <cell r="O37">
            <v>0</v>
          </cell>
        </row>
        <row r="38">
          <cell r="K38">
            <v>0</v>
          </cell>
          <cell r="O38">
            <v>0</v>
          </cell>
        </row>
        <row r="39">
          <cell r="K39">
            <v>0</v>
          </cell>
          <cell r="O39">
            <v>0</v>
          </cell>
        </row>
        <row r="40">
          <cell r="K40"/>
          <cell r="O40">
            <v>0</v>
          </cell>
        </row>
        <row r="41">
          <cell r="K41"/>
          <cell r="O41">
            <v>0</v>
          </cell>
        </row>
        <row r="42">
          <cell r="K42"/>
          <cell r="O42">
            <v>0</v>
          </cell>
        </row>
        <row r="43">
          <cell r="K43">
            <v>0</v>
          </cell>
          <cell r="O43">
            <v>0</v>
          </cell>
        </row>
        <row r="44">
          <cell r="K44"/>
          <cell r="O44">
            <v>0</v>
          </cell>
        </row>
        <row r="45">
          <cell r="K45"/>
          <cell r="O45">
            <v>0</v>
          </cell>
        </row>
        <row r="46">
          <cell r="K46"/>
          <cell r="O46">
            <v>0</v>
          </cell>
        </row>
      </sheetData>
      <sheetData sheetId="73">
        <row r="23">
          <cell r="AA23"/>
          <cell r="AV23"/>
        </row>
        <row r="24">
          <cell r="AA24"/>
          <cell r="AV24"/>
        </row>
        <row r="25">
          <cell r="AA25">
            <v>0.99995999999999996</v>
          </cell>
          <cell r="AV25">
            <v>12</v>
          </cell>
        </row>
        <row r="26">
          <cell r="AA26">
            <v>0</v>
          </cell>
          <cell r="AV26">
            <v>12</v>
          </cell>
        </row>
        <row r="27">
          <cell r="AA27">
            <v>18</v>
          </cell>
          <cell r="AV27">
            <v>12</v>
          </cell>
        </row>
        <row r="28">
          <cell r="AA28">
            <v>0</v>
          </cell>
          <cell r="AV28">
            <v>12</v>
          </cell>
        </row>
        <row r="29">
          <cell r="AA29">
            <v>30</v>
          </cell>
          <cell r="AV29">
            <v>12</v>
          </cell>
        </row>
        <row r="30">
          <cell r="AA30">
            <v>0</v>
          </cell>
          <cell r="AV30">
            <v>12</v>
          </cell>
        </row>
        <row r="31">
          <cell r="AA31">
            <v>115</v>
          </cell>
          <cell r="AV31">
            <v>12</v>
          </cell>
        </row>
        <row r="32">
          <cell r="AA32">
            <v>5.5932000000000004</v>
          </cell>
          <cell r="AV32">
            <v>12</v>
          </cell>
        </row>
        <row r="33">
          <cell r="AA33">
            <v>8.3332999999999995</v>
          </cell>
          <cell r="AV33">
            <v>12</v>
          </cell>
        </row>
        <row r="34">
          <cell r="AA34">
            <v>300</v>
          </cell>
          <cell r="AV34">
            <v>12</v>
          </cell>
        </row>
        <row r="35">
          <cell r="AA35">
            <v>38.750039999999998</v>
          </cell>
          <cell r="AV35">
            <v>12</v>
          </cell>
        </row>
        <row r="36">
          <cell r="AA36">
            <v>4.5</v>
          </cell>
          <cell r="AV36">
            <v>12</v>
          </cell>
        </row>
        <row r="37">
          <cell r="AA37">
            <v>32.5</v>
          </cell>
          <cell r="AV37">
            <v>12</v>
          </cell>
        </row>
        <row r="38">
          <cell r="AA38">
            <v>594</v>
          </cell>
          <cell r="AV38">
            <v>12</v>
          </cell>
        </row>
        <row r="39">
          <cell r="AA39">
            <v>60</v>
          </cell>
          <cell r="AV39">
            <v>12</v>
          </cell>
        </row>
        <row r="40">
          <cell r="AA40">
            <v>150</v>
          </cell>
          <cell r="AV40">
            <v>12</v>
          </cell>
        </row>
        <row r="41">
          <cell r="AA41">
            <v>240</v>
          </cell>
          <cell r="AV41">
            <v>12</v>
          </cell>
        </row>
        <row r="42">
          <cell r="AA42">
            <v>12</v>
          </cell>
          <cell r="AV42">
            <v>12</v>
          </cell>
        </row>
        <row r="43">
          <cell r="AA43">
            <v>12</v>
          </cell>
          <cell r="AV43">
            <v>12</v>
          </cell>
        </row>
        <row r="44">
          <cell r="AA44">
            <v>0.3</v>
          </cell>
          <cell r="AV44">
            <v>12</v>
          </cell>
        </row>
        <row r="45">
          <cell r="AA45">
            <v>3.6</v>
          </cell>
          <cell r="AV45">
            <v>12</v>
          </cell>
        </row>
        <row r="46">
          <cell r="AA46">
            <v>0</v>
          </cell>
          <cell r="AV46">
            <v>12</v>
          </cell>
        </row>
        <row r="47">
          <cell r="AA47">
            <v>84</v>
          </cell>
          <cell r="AV47">
            <v>12</v>
          </cell>
        </row>
        <row r="48">
          <cell r="AA48">
            <v>0</v>
          </cell>
          <cell r="AV48">
            <v>12</v>
          </cell>
        </row>
        <row r="49">
          <cell r="AA49">
            <v>312.43248</v>
          </cell>
          <cell r="AV49">
            <v>12</v>
          </cell>
        </row>
        <row r="50">
          <cell r="AA50">
            <v>60</v>
          </cell>
          <cell r="AV50">
            <v>12</v>
          </cell>
        </row>
        <row r="51">
          <cell r="AA51">
            <v>0</v>
          </cell>
          <cell r="AV51">
            <v>12</v>
          </cell>
        </row>
        <row r="52">
          <cell r="AA52">
            <v>249.99995999999999</v>
          </cell>
          <cell r="AV52">
            <v>12</v>
          </cell>
        </row>
        <row r="53">
          <cell r="AA53">
            <v>0</v>
          </cell>
          <cell r="AV53">
            <v>12</v>
          </cell>
        </row>
        <row r="54">
          <cell r="AA54">
            <v>30.50844</v>
          </cell>
          <cell r="AV54">
            <v>12</v>
          </cell>
        </row>
        <row r="55">
          <cell r="AA55">
            <v>0</v>
          </cell>
          <cell r="AV55">
            <v>12</v>
          </cell>
        </row>
        <row r="56">
          <cell r="AA56">
            <v>36</v>
          </cell>
          <cell r="AV56">
            <v>12</v>
          </cell>
        </row>
        <row r="57">
          <cell r="AA57">
            <v>20</v>
          </cell>
          <cell r="AV57">
            <v>12</v>
          </cell>
        </row>
        <row r="58">
          <cell r="AA58">
            <v>0</v>
          </cell>
          <cell r="AV58">
            <v>12</v>
          </cell>
        </row>
        <row r="59">
          <cell r="AA59">
            <v>0</v>
          </cell>
          <cell r="AV59">
            <v>12</v>
          </cell>
        </row>
        <row r="60">
          <cell r="AA60">
            <v>12</v>
          </cell>
          <cell r="AV60">
            <v>12</v>
          </cell>
        </row>
        <row r="61">
          <cell r="AA61">
            <v>15</v>
          </cell>
          <cell r="AV61">
            <v>12</v>
          </cell>
        </row>
        <row r="62">
          <cell r="AA62">
            <v>48</v>
          </cell>
          <cell r="AV62">
            <v>12</v>
          </cell>
        </row>
        <row r="63">
          <cell r="AA63">
            <v>0</v>
          </cell>
          <cell r="AV63">
            <v>12</v>
          </cell>
        </row>
        <row r="64">
          <cell r="AA64">
            <v>3.6</v>
          </cell>
          <cell r="AV64">
            <v>12</v>
          </cell>
        </row>
        <row r="65">
          <cell r="AA65">
            <v>18</v>
          </cell>
          <cell r="AV65">
            <v>12</v>
          </cell>
        </row>
        <row r="66">
          <cell r="AA66">
            <v>60</v>
          </cell>
          <cell r="AV66">
            <v>12</v>
          </cell>
        </row>
        <row r="67">
          <cell r="AA67">
            <v>50</v>
          </cell>
          <cell r="AV67">
            <v>12</v>
          </cell>
        </row>
        <row r="68">
          <cell r="AA68">
            <v>8</v>
          </cell>
          <cell r="AV68">
            <v>12</v>
          </cell>
        </row>
        <row r="69">
          <cell r="AA69">
            <v>12</v>
          </cell>
          <cell r="AV69">
            <v>12</v>
          </cell>
        </row>
        <row r="70">
          <cell r="AA70">
            <v>8.3332999999999995</v>
          </cell>
          <cell r="AV70">
            <v>12</v>
          </cell>
        </row>
        <row r="71">
          <cell r="AA71">
            <v>136</v>
          </cell>
          <cell r="AV71">
            <v>12</v>
          </cell>
        </row>
        <row r="72">
          <cell r="AA72">
            <v>99.999960000000002</v>
          </cell>
          <cell r="AV72">
            <v>12</v>
          </cell>
        </row>
        <row r="73">
          <cell r="AA73">
            <v>140.00004000000001</v>
          </cell>
          <cell r="AV73">
            <v>12</v>
          </cell>
        </row>
        <row r="74">
          <cell r="AA74">
            <v>5.0000400000000003</v>
          </cell>
          <cell r="AV74">
            <v>12</v>
          </cell>
        </row>
        <row r="75">
          <cell r="AA75">
            <v>2</v>
          </cell>
          <cell r="AV75">
            <v>12</v>
          </cell>
        </row>
        <row r="76">
          <cell r="AA76">
            <v>69.999960000000002</v>
          </cell>
          <cell r="AV76">
            <v>12</v>
          </cell>
        </row>
        <row r="77">
          <cell r="AA77">
            <v>2034.9256800000001</v>
          </cell>
          <cell r="AV77">
            <v>12</v>
          </cell>
        </row>
        <row r="78">
          <cell r="AA78">
            <v>9.9999599999999997</v>
          </cell>
          <cell r="AV78">
            <v>12</v>
          </cell>
        </row>
        <row r="79">
          <cell r="AA79">
            <v>90</v>
          </cell>
          <cell r="AV79">
            <v>12</v>
          </cell>
        </row>
        <row r="80">
          <cell r="AA80">
            <v>0</v>
          </cell>
          <cell r="AV80">
            <v>12</v>
          </cell>
        </row>
        <row r="81">
          <cell r="AA81">
            <v>0</v>
          </cell>
          <cell r="AV81">
            <v>12</v>
          </cell>
        </row>
        <row r="82">
          <cell r="AA82">
            <v>0</v>
          </cell>
          <cell r="AV82">
            <v>12</v>
          </cell>
        </row>
        <row r="83">
          <cell r="AA83">
            <v>0</v>
          </cell>
          <cell r="AV83">
            <v>12</v>
          </cell>
        </row>
        <row r="84">
          <cell r="AA84">
            <v>0</v>
          </cell>
          <cell r="AV84">
            <v>12</v>
          </cell>
        </row>
        <row r="85">
          <cell r="AA85">
            <v>0</v>
          </cell>
          <cell r="AV85">
            <v>12</v>
          </cell>
        </row>
        <row r="86">
          <cell r="AA86">
            <v>0</v>
          </cell>
          <cell r="AV86">
            <v>12</v>
          </cell>
        </row>
        <row r="87">
          <cell r="AA87">
            <v>0</v>
          </cell>
          <cell r="AV87">
            <v>12</v>
          </cell>
        </row>
        <row r="88">
          <cell r="AA88">
            <v>0</v>
          </cell>
          <cell r="AV88">
            <v>12</v>
          </cell>
        </row>
        <row r="89">
          <cell r="AA89">
            <v>0</v>
          </cell>
          <cell r="AV89">
            <v>12</v>
          </cell>
        </row>
        <row r="90">
          <cell r="AA90">
            <v>0</v>
          </cell>
          <cell r="AV90">
            <v>12</v>
          </cell>
        </row>
        <row r="91">
          <cell r="AA91">
            <v>0</v>
          </cell>
          <cell r="AV91">
            <v>12</v>
          </cell>
        </row>
        <row r="92">
          <cell r="AA92">
            <v>0</v>
          </cell>
          <cell r="AV92">
            <v>12</v>
          </cell>
        </row>
        <row r="93">
          <cell r="AA93">
            <v>0</v>
          </cell>
          <cell r="AV93">
            <v>12</v>
          </cell>
        </row>
        <row r="94">
          <cell r="AA94">
            <v>0</v>
          </cell>
          <cell r="AV94">
            <v>12</v>
          </cell>
        </row>
        <row r="95">
          <cell r="AA95">
            <v>0</v>
          </cell>
          <cell r="AV95">
            <v>12</v>
          </cell>
        </row>
        <row r="96">
          <cell r="AA96">
            <v>0</v>
          </cell>
          <cell r="AV96">
            <v>12</v>
          </cell>
        </row>
        <row r="97">
          <cell r="AA97">
            <v>0</v>
          </cell>
          <cell r="AV97">
            <v>12</v>
          </cell>
        </row>
        <row r="98">
          <cell r="AA98">
            <v>0</v>
          </cell>
          <cell r="AV98">
            <v>12</v>
          </cell>
        </row>
        <row r="99">
          <cell r="AA99">
            <v>0</v>
          </cell>
          <cell r="AV99">
            <v>12</v>
          </cell>
        </row>
        <row r="100">
          <cell r="AA100">
            <v>0</v>
          </cell>
          <cell r="AV100">
            <v>12</v>
          </cell>
        </row>
        <row r="101">
          <cell r="AA101">
            <v>0</v>
          </cell>
          <cell r="AV101">
            <v>12</v>
          </cell>
        </row>
        <row r="102">
          <cell r="AA102">
            <v>0</v>
          </cell>
          <cell r="AV102">
            <v>12</v>
          </cell>
        </row>
        <row r="103">
          <cell r="AA103">
            <v>0</v>
          </cell>
          <cell r="AV103">
            <v>12</v>
          </cell>
        </row>
        <row r="104">
          <cell r="AA104">
            <v>0</v>
          </cell>
          <cell r="AV104">
            <v>12</v>
          </cell>
        </row>
        <row r="105">
          <cell r="AA105">
            <v>0</v>
          </cell>
          <cell r="AV105">
            <v>12</v>
          </cell>
        </row>
        <row r="106">
          <cell r="AA106">
            <v>0</v>
          </cell>
          <cell r="AV106">
            <v>12</v>
          </cell>
        </row>
        <row r="107">
          <cell r="AA107">
            <v>0</v>
          </cell>
          <cell r="AV107">
            <v>12</v>
          </cell>
        </row>
        <row r="108">
          <cell r="AA108">
            <v>0</v>
          </cell>
          <cell r="AV108">
            <v>12</v>
          </cell>
        </row>
        <row r="109">
          <cell r="AA109">
            <v>0</v>
          </cell>
          <cell r="AV109">
            <v>12</v>
          </cell>
        </row>
        <row r="110">
          <cell r="AA110">
            <v>0</v>
          </cell>
          <cell r="AV110">
            <v>12</v>
          </cell>
        </row>
        <row r="111">
          <cell r="AA111">
            <v>0</v>
          </cell>
          <cell r="AV111">
            <v>12</v>
          </cell>
        </row>
        <row r="112">
          <cell r="AA112">
            <v>0</v>
          </cell>
          <cell r="AV112">
            <v>12</v>
          </cell>
        </row>
        <row r="113">
          <cell r="AA113">
            <v>0</v>
          </cell>
          <cell r="AV113">
            <v>12</v>
          </cell>
        </row>
        <row r="114">
          <cell r="AA114">
            <v>0</v>
          </cell>
          <cell r="AV114">
            <v>12</v>
          </cell>
        </row>
        <row r="115">
          <cell r="AA115">
            <v>0</v>
          </cell>
          <cell r="AV115">
            <v>12</v>
          </cell>
        </row>
        <row r="116">
          <cell r="AA116">
            <v>0</v>
          </cell>
          <cell r="AV116">
            <v>12</v>
          </cell>
        </row>
        <row r="117">
          <cell r="AA117">
            <v>0</v>
          </cell>
          <cell r="AV117">
            <v>12</v>
          </cell>
        </row>
        <row r="118">
          <cell r="AA118">
            <v>0</v>
          </cell>
          <cell r="AV118">
            <v>12</v>
          </cell>
        </row>
        <row r="119">
          <cell r="AA119">
            <v>0</v>
          </cell>
          <cell r="AV119">
            <v>12</v>
          </cell>
        </row>
        <row r="120">
          <cell r="AA120">
            <v>0</v>
          </cell>
          <cell r="AV120">
            <v>12</v>
          </cell>
        </row>
        <row r="121">
          <cell r="AA121">
            <v>57.88944</v>
          </cell>
          <cell r="AV121">
            <v>12</v>
          </cell>
        </row>
        <row r="122">
          <cell r="AA122">
            <v>228.12</v>
          </cell>
          <cell r="AV122">
            <v>12</v>
          </cell>
        </row>
        <row r="123">
          <cell r="AA123">
            <v>0</v>
          </cell>
          <cell r="AV123">
            <v>12</v>
          </cell>
        </row>
        <row r="124">
          <cell r="AA124">
            <v>0</v>
          </cell>
          <cell r="AV124">
            <v>12</v>
          </cell>
        </row>
        <row r="125">
          <cell r="AA125">
            <v>0</v>
          </cell>
          <cell r="AV125">
            <v>12</v>
          </cell>
        </row>
        <row r="126">
          <cell r="AA126">
            <v>0</v>
          </cell>
          <cell r="AV126">
            <v>12</v>
          </cell>
        </row>
        <row r="127">
          <cell r="AA127">
            <v>72</v>
          </cell>
          <cell r="AV127">
            <v>12</v>
          </cell>
        </row>
        <row r="128">
          <cell r="AA128">
            <v>0</v>
          </cell>
          <cell r="AV128">
            <v>12</v>
          </cell>
        </row>
        <row r="129">
          <cell r="AA129">
            <v>0</v>
          </cell>
          <cell r="AV129">
            <v>12</v>
          </cell>
        </row>
        <row r="130">
          <cell r="AA130">
            <v>0</v>
          </cell>
          <cell r="AV130">
            <v>12</v>
          </cell>
        </row>
        <row r="131">
          <cell r="AA131">
            <v>33.333320000000001</v>
          </cell>
          <cell r="AV131">
            <v>12</v>
          </cell>
        </row>
        <row r="132">
          <cell r="AA132">
            <v>0</v>
          </cell>
          <cell r="AV132">
            <v>12</v>
          </cell>
        </row>
        <row r="133">
          <cell r="AA133">
            <v>0</v>
          </cell>
          <cell r="AV133">
            <v>12</v>
          </cell>
        </row>
        <row r="134">
          <cell r="AA134">
            <v>0</v>
          </cell>
          <cell r="AV134">
            <v>12</v>
          </cell>
        </row>
        <row r="135">
          <cell r="AA135">
            <v>0</v>
          </cell>
          <cell r="AV135">
            <v>12</v>
          </cell>
        </row>
        <row r="136">
          <cell r="AA136">
            <v>0</v>
          </cell>
          <cell r="AV136">
            <v>12</v>
          </cell>
        </row>
        <row r="137">
          <cell r="AA137">
            <v>160</v>
          </cell>
          <cell r="AV137">
            <v>12</v>
          </cell>
        </row>
        <row r="138">
          <cell r="AA138">
            <v>60</v>
          </cell>
          <cell r="AV138">
            <v>12</v>
          </cell>
        </row>
        <row r="139">
          <cell r="AA139">
            <v>83.333320000000001</v>
          </cell>
          <cell r="AV139">
            <v>12</v>
          </cell>
        </row>
        <row r="140">
          <cell r="AA140">
            <v>99.999979999999994</v>
          </cell>
          <cell r="AV140">
            <v>12</v>
          </cell>
        </row>
        <row r="141">
          <cell r="AA141"/>
          <cell r="AV141"/>
        </row>
        <row r="142">
          <cell r="AA142">
            <v>6036.0523799999983</v>
          </cell>
          <cell r="AV142"/>
        </row>
      </sheetData>
      <sheetData sheetId="74"/>
      <sheetData sheetId="75"/>
      <sheetData sheetId="76"/>
      <sheetData sheetId="77"/>
      <sheetData sheetId="78"/>
      <sheetData sheetId="79">
        <row r="16">
          <cell r="N16">
            <v>0</v>
          </cell>
          <cell r="X16">
            <v>0</v>
          </cell>
        </row>
        <row r="17">
          <cell r="N17"/>
          <cell r="X17"/>
        </row>
        <row r="18">
          <cell r="N18">
            <v>0</v>
          </cell>
          <cell r="X18">
            <v>0</v>
          </cell>
        </row>
        <row r="19">
          <cell r="N19">
            <v>0</v>
          </cell>
          <cell r="X19">
            <v>0</v>
          </cell>
        </row>
        <row r="20">
          <cell r="N20"/>
          <cell r="X20"/>
        </row>
      </sheetData>
      <sheetData sheetId="80"/>
      <sheetData sheetId="81"/>
      <sheetData sheetId="82"/>
      <sheetData sheetId="83">
        <row r="18">
          <cell r="R18"/>
          <cell r="U18"/>
          <cell r="AA18"/>
        </row>
        <row r="19">
          <cell r="R19"/>
          <cell r="U19"/>
          <cell r="AA19"/>
        </row>
        <row r="20">
          <cell r="R20">
            <v>0</v>
          </cell>
          <cell r="U20">
            <v>0</v>
          </cell>
          <cell r="AA20">
            <v>0</v>
          </cell>
        </row>
        <row r="21">
          <cell r="R21"/>
          <cell r="U21"/>
          <cell r="AA21"/>
        </row>
      </sheetData>
      <sheetData sheetId="84">
        <row r="18">
          <cell r="P18">
            <v>0</v>
          </cell>
          <cell r="S18">
            <v>0</v>
          </cell>
        </row>
        <row r="19">
          <cell r="P19"/>
          <cell r="S19"/>
        </row>
        <row r="20">
          <cell r="P20"/>
          <cell r="S20"/>
        </row>
        <row r="21">
          <cell r="P21"/>
          <cell r="S21"/>
        </row>
        <row r="22">
          <cell r="P22"/>
          <cell r="S22"/>
        </row>
        <row r="23">
          <cell r="P23"/>
          <cell r="S23"/>
        </row>
        <row r="24">
          <cell r="P24"/>
          <cell r="S24"/>
        </row>
        <row r="25">
          <cell r="P25">
            <v>0</v>
          </cell>
          <cell r="S25">
            <v>0</v>
          </cell>
        </row>
        <row r="26">
          <cell r="P26"/>
          <cell r="S26"/>
        </row>
        <row r="27">
          <cell r="P27"/>
          <cell r="S27"/>
        </row>
        <row r="28">
          <cell r="P28"/>
          <cell r="S28"/>
        </row>
        <row r="29">
          <cell r="P29">
            <v>0</v>
          </cell>
          <cell r="S29">
            <v>0</v>
          </cell>
        </row>
      </sheetData>
      <sheetData sheetId="85"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/>
          <cell r="M30"/>
        </row>
        <row r="31">
          <cell r="J31"/>
          <cell r="M31"/>
        </row>
        <row r="32">
          <cell r="J32"/>
          <cell r="M32"/>
        </row>
        <row r="33">
          <cell r="J33"/>
          <cell r="M33"/>
        </row>
        <row r="34">
          <cell r="J34"/>
          <cell r="M34"/>
        </row>
        <row r="35">
          <cell r="J35"/>
          <cell r="M35"/>
        </row>
        <row r="36">
          <cell r="J36"/>
          <cell r="M36"/>
        </row>
        <row r="37">
          <cell r="J37"/>
          <cell r="M37"/>
        </row>
        <row r="38">
          <cell r="J38"/>
          <cell r="M38"/>
        </row>
        <row r="39">
          <cell r="J39">
            <v>0</v>
          </cell>
          <cell r="M39">
            <v>0</v>
          </cell>
        </row>
        <row r="40">
          <cell r="J40"/>
          <cell r="M40"/>
        </row>
        <row r="41">
          <cell r="J41"/>
          <cell r="M41"/>
        </row>
        <row r="42">
          <cell r="J42"/>
          <cell r="M42"/>
        </row>
        <row r="43">
          <cell r="J43">
            <v>0</v>
          </cell>
          <cell r="M43">
            <v>0</v>
          </cell>
        </row>
        <row r="44">
          <cell r="J44">
            <v>0</v>
          </cell>
          <cell r="M44">
            <v>0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44">
          <cell r="B44" t="str">
            <v>Анненковское</v>
          </cell>
        </row>
        <row r="45">
          <cell r="B45" t="str">
            <v>Выровское</v>
          </cell>
        </row>
        <row r="46">
          <cell r="B46" t="str">
            <v>Гимовское</v>
          </cell>
        </row>
        <row r="47">
          <cell r="B47" t="str">
            <v>Игнатовское городское поселение</v>
          </cell>
        </row>
        <row r="48">
          <cell r="B48" t="str">
            <v>Майнское городское поселение</v>
          </cell>
        </row>
        <row r="49">
          <cell r="B49" t="str">
            <v>Старомаклаушинское</v>
          </cell>
        </row>
        <row r="50">
          <cell r="B50" t="str">
            <v>Тагайское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PEN_INFO"/>
  <dimension ref="A1:N100"/>
  <sheetViews>
    <sheetView showGridLines="0" tabSelected="1" topLeftCell="E16" zoomScaleNormal="100" workbookViewId="0">
      <selection activeCell="K40" sqref="K40"/>
    </sheetView>
  </sheetViews>
  <sheetFormatPr defaultColWidth="9.140625" defaultRowHeight="11.25"/>
  <cols>
    <col min="1" max="1" width="8.28515625" style="1" hidden="1" customWidth="1"/>
    <col min="2" max="4" width="8.28515625" style="2" hidden="1" customWidth="1"/>
    <col min="5" max="5" width="8.28515625" style="2" customWidth="1"/>
    <col min="6" max="6" width="14.5703125" style="2" customWidth="1"/>
    <col min="7" max="7" width="46.7109375" style="2" customWidth="1"/>
    <col min="8" max="8" width="13.140625" style="2" customWidth="1"/>
    <col min="9" max="10" width="19.7109375" style="2" customWidth="1"/>
    <col min="11" max="12" width="18.85546875" style="2" customWidth="1"/>
    <col min="13" max="13" width="18.5703125" style="2" customWidth="1"/>
    <col min="14" max="14" width="15.7109375" style="2" customWidth="1"/>
    <col min="15" max="16384" width="9.140625" style="2"/>
  </cols>
  <sheetData>
    <row r="1" spans="1:10" ht="26.45" hidden="1" customHeight="1">
      <c r="A1" s="1" t="str">
        <f>IFERROR(IF([1]Настройки!$D$11=1,"HIDDEN","VISIBLE"),"HIDDEN")</f>
        <v>VISIBLE</v>
      </c>
    </row>
    <row r="2" spans="1:10" ht="26.45" hidden="1" customHeight="1"/>
    <row r="3" spans="1:10" ht="26.45" hidden="1" customHeight="1"/>
    <row r="4" spans="1:10" ht="26.45" hidden="1" customHeight="1"/>
    <row r="5" spans="1:10" ht="26.45" hidden="1" customHeight="1"/>
    <row r="6" spans="1:10" ht="26.45" hidden="1" customHeight="1"/>
    <row r="7" spans="1:10" ht="26.45" customHeight="1">
      <c r="F7" s="47" t="s">
        <v>0</v>
      </c>
      <c r="G7" s="47"/>
    </row>
    <row r="8" spans="1:10" ht="9.6" customHeight="1">
      <c r="F8" s="48" t="s">
        <v>1</v>
      </c>
      <c r="G8" s="48"/>
      <c r="H8" s="48"/>
      <c r="I8" s="48"/>
      <c r="J8" s="48"/>
    </row>
    <row r="9" spans="1:10">
      <c r="F9" s="48" t="s">
        <v>2</v>
      </c>
      <c r="G9" s="48"/>
      <c r="H9" s="48"/>
      <c r="I9" s="48"/>
      <c r="J9" s="48"/>
    </row>
    <row r="10" spans="1:10">
      <c r="F10" s="48" t="str">
        <f>"                  (вид цены (тарифа) на "&amp; god&amp;" год"</f>
        <v xml:space="preserve">                  (вид цены (тарифа) на 2023 год</v>
      </c>
      <c r="G10" s="48"/>
      <c r="H10" s="48"/>
      <c r="I10" s="48"/>
      <c r="J10" s="48"/>
    </row>
    <row r="11" spans="1:10">
      <c r="F11" s="48" t="s">
        <v>3</v>
      </c>
      <c r="G11" s="48"/>
      <c r="H11" s="48"/>
      <c r="I11" s="48"/>
      <c r="J11" s="48"/>
    </row>
    <row r="12" spans="1:10">
      <c r="F12" s="3"/>
    </row>
    <row r="13" spans="1:10">
      <c r="F13" s="45" t="str">
        <f>ORG</f>
        <v>ООО "Инза Сервис"</v>
      </c>
      <c r="G13" s="46"/>
      <c r="H13" s="46"/>
      <c r="I13" s="46"/>
      <c r="J13" s="46"/>
    </row>
    <row r="14" spans="1:10">
      <c r="F14" s="48" t="s">
        <v>4</v>
      </c>
      <c r="G14" s="48"/>
      <c r="H14" s="48"/>
      <c r="I14" s="48"/>
      <c r="J14" s="48"/>
    </row>
    <row r="18" spans="6:11" ht="19.5" customHeight="1">
      <c r="F18" s="49" t="s">
        <v>5</v>
      </c>
      <c r="G18" s="49"/>
      <c r="H18" s="49"/>
      <c r="I18" s="49"/>
      <c r="J18" s="49"/>
      <c r="K18" s="49"/>
    </row>
    <row r="19" spans="6:11">
      <c r="F19" s="3"/>
    </row>
    <row r="20" spans="6:11">
      <c r="F20" s="50" t="s">
        <v>6</v>
      </c>
      <c r="G20" s="50"/>
      <c r="H20" s="51" t="str">
        <f>ORG</f>
        <v>ООО "Инза Сервис"</v>
      </c>
      <c r="I20" s="52"/>
      <c r="J20" s="52"/>
      <c r="K20" s="52"/>
    </row>
    <row r="21" spans="6:11">
      <c r="F21" s="50"/>
      <c r="G21" s="50"/>
      <c r="H21" s="52"/>
      <c r="I21" s="52"/>
      <c r="J21" s="52"/>
      <c r="K21" s="52"/>
    </row>
    <row r="22" spans="6:11">
      <c r="F22" s="50" t="s">
        <v>7</v>
      </c>
      <c r="G22" s="50"/>
      <c r="H22" s="53" t="str">
        <f>ORG</f>
        <v>ООО "Инза Сервис"</v>
      </c>
      <c r="I22" s="53"/>
      <c r="J22" s="53"/>
      <c r="K22" s="53"/>
    </row>
    <row r="23" spans="6:11" ht="27.95" customHeight="1">
      <c r="F23" s="50" t="s">
        <v>8</v>
      </c>
      <c r="G23" s="50"/>
      <c r="H23" s="54" t="str">
        <f>[1]Титульный!E56</f>
        <v>433030 г.Инза ,ул.Транспортная ,7</v>
      </c>
      <c r="I23" s="55"/>
      <c r="J23" s="55"/>
      <c r="K23" s="55"/>
    </row>
    <row r="24" spans="6:11" ht="27.95" customHeight="1">
      <c r="F24" s="50" t="s">
        <v>9</v>
      </c>
      <c r="G24" s="50"/>
      <c r="H24" s="54" t="str">
        <f>[1]Титульный!E57</f>
        <v>432032 г.Ульяновск ул.Полбина 65А</v>
      </c>
      <c r="I24" s="55"/>
      <c r="J24" s="55"/>
      <c r="K24" s="55"/>
    </row>
    <row r="25" spans="6:11">
      <c r="F25" s="50" t="s">
        <v>10</v>
      </c>
      <c r="G25" s="50"/>
      <c r="H25" s="56" t="str">
        <f>INN</f>
        <v>7306006330</v>
      </c>
      <c r="I25" s="56"/>
      <c r="J25" s="56"/>
      <c r="K25" s="56"/>
    </row>
    <row r="26" spans="6:11">
      <c r="F26" s="50" t="s">
        <v>11</v>
      </c>
      <c r="G26" s="50"/>
      <c r="H26" s="56" t="str">
        <f>KPP</f>
        <v>730601001</v>
      </c>
      <c r="I26" s="56"/>
      <c r="J26" s="56"/>
      <c r="K26" s="56"/>
    </row>
    <row r="27" spans="6:11">
      <c r="F27" s="50" t="s">
        <v>12</v>
      </c>
      <c r="G27" s="50"/>
      <c r="H27" s="56" t="str">
        <f>[1]Титульный!E60</f>
        <v>Павлов Юрий Михайлович</v>
      </c>
      <c r="I27" s="56"/>
      <c r="J27" s="56"/>
      <c r="K27" s="56"/>
    </row>
    <row r="28" spans="6:11">
      <c r="F28" s="50" t="s">
        <v>13</v>
      </c>
      <c r="G28" s="50"/>
      <c r="H28" s="58" t="str">
        <f>[1]Титульный!E72</f>
        <v>inzaservis73@yandex.ru</v>
      </c>
      <c r="I28" s="59"/>
      <c r="J28" s="59"/>
      <c r="K28" s="59"/>
    </row>
    <row r="29" spans="6:11">
      <c r="F29" s="50" t="s">
        <v>14</v>
      </c>
      <c r="G29" s="50"/>
      <c r="H29" s="58" t="str">
        <f>[1]Титульный!E62</f>
        <v>8(8422)67-49-95</v>
      </c>
      <c r="I29" s="59"/>
      <c r="J29" s="59"/>
      <c r="K29" s="59"/>
    </row>
    <row r="30" spans="6:11" hidden="1">
      <c r="F30" s="50" t="s">
        <v>15</v>
      </c>
      <c r="G30" s="50"/>
      <c r="H30" s="60"/>
      <c r="I30" s="60"/>
      <c r="J30" s="60"/>
      <c r="K30" s="60"/>
    </row>
    <row r="31" spans="6:11" ht="4.5" customHeight="1"/>
    <row r="32" spans="6:11" ht="4.5" customHeight="1">
      <c r="F32" s="4"/>
    </row>
    <row r="33" spans="6:11" ht="18.75" customHeight="1">
      <c r="F33" s="49" t="s">
        <v>16</v>
      </c>
      <c r="G33" s="49"/>
      <c r="H33" s="49"/>
      <c r="I33" s="49"/>
      <c r="J33" s="49"/>
      <c r="K33" s="49"/>
    </row>
    <row r="34" spans="6:11" ht="1.5" customHeight="1"/>
    <row r="35" spans="6:11" ht="1.5" customHeight="1">
      <c r="F35" s="4"/>
    </row>
    <row r="36" spans="6:11" ht="45" customHeight="1">
      <c r="F36" s="57" t="s">
        <v>17</v>
      </c>
      <c r="G36" s="57"/>
      <c r="H36" s="5" t="s">
        <v>18</v>
      </c>
      <c r="I36" s="5" t="s">
        <v>19</v>
      </c>
      <c r="J36" s="5" t="s">
        <v>20</v>
      </c>
      <c r="K36" s="5" t="s">
        <v>21</v>
      </c>
    </row>
    <row r="37" spans="6:11" ht="24.75" customHeight="1">
      <c r="F37" s="61" t="s">
        <v>22</v>
      </c>
      <c r="G37" s="62"/>
      <c r="H37" s="62"/>
      <c r="I37" s="62"/>
      <c r="J37" s="62"/>
      <c r="K37" s="62"/>
    </row>
    <row r="38" spans="6:11" ht="22.5">
      <c r="F38" s="6">
        <v>1</v>
      </c>
      <c r="G38" s="7" t="s">
        <v>23</v>
      </c>
      <c r="H38" s="7"/>
      <c r="I38" s="7"/>
      <c r="J38" s="7"/>
      <c r="K38" s="8"/>
    </row>
    <row r="39" spans="6:11">
      <c r="F39" s="9" t="s">
        <v>24</v>
      </c>
      <c r="G39" s="10" t="s">
        <v>25</v>
      </c>
      <c r="H39" s="11" t="s">
        <v>26</v>
      </c>
      <c r="I39" s="12">
        <v>65451.89</v>
      </c>
      <c r="J39" s="13">
        <v>55875.97</v>
      </c>
      <c r="K39" s="13">
        <v>67606.8</v>
      </c>
    </row>
    <row r="40" spans="6:11">
      <c r="F40" s="14" t="s">
        <v>27</v>
      </c>
      <c r="G40" s="15" t="s">
        <v>28</v>
      </c>
      <c r="H40" s="5" t="s">
        <v>26</v>
      </c>
      <c r="I40" s="12"/>
      <c r="J40" s="13"/>
      <c r="K40" s="13"/>
    </row>
    <row r="41" spans="6:11" ht="22.5">
      <c r="F41" s="14" t="s">
        <v>29</v>
      </c>
      <c r="G41" s="15" t="s">
        <v>30</v>
      </c>
      <c r="H41" s="5" t="s">
        <v>26</v>
      </c>
      <c r="I41" s="12">
        <v>5460.46</v>
      </c>
      <c r="J41" s="13">
        <v>5442.43</v>
      </c>
      <c r="K41" s="13">
        <f>6999+705.28</f>
        <v>7704.28</v>
      </c>
    </row>
    <row r="42" spans="6:11">
      <c r="F42" s="14" t="s">
        <v>31</v>
      </c>
      <c r="G42" s="15" t="s">
        <v>32</v>
      </c>
      <c r="H42" s="5" t="s">
        <v>26</v>
      </c>
      <c r="I42" s="12">
        <v>21.89</v>
      </c>
      <c r="J42" s="13">
        <v>0</v>
      </c>
      <c r="K42" s="13">
        <v>0</v>
      </c>
    </row>
    <row r="43" spans="6:11">
      <c r="F43" s="6" t="s">
        <v>33</v>
      </c>
      <c r="G43" s="7" t="s">
        <v>34</v>
      </c>
      <c r="H43" s="16"/>
      <c r="I43" s="7"/>
      <c r="J43" s="7"/>
      <c r="K43" s="8"/>
    </row>
    <row r="44" spans="6:11" ht="45">
      <c r="F44" s="14" t="s">
        <v>35</v>
      </c>
      <c r="G44" s="15" t="s">
        <v>36</v>
      </c>
      <c r="H44" s="5" t="s">
        <v>37</v>
      </c>
      <c r="I44" s="17">
        <f>IF(I39=0,0,I40/I39)</f>
        <v>0</v>
      </c>
      <c r="J44" s="17">
        <f>IF(J39=0,0,J40/J39)</f>
        <v>0</v>
      </c>
      <c r="K44" s="17">
        <f>IF(K39=0,0,K40/K39)</f>
        <v>0</v>
      </c>
    </row>
    <row r="45" spans="6:11" ht="22.5">
      <c r="F45" s="6" t="s">
        <v>38</v>
      </c>
      <c r="G45" s="7" t="s">
        <v>39</v>
      </c>
      <c r="H45" s="16"/>
      <c r="I45" s="7"/>
      <c r="J45" s="7"/>
      <c r="K45" s="8"/>
    </row>
    <row r="46" spans="6:11">
      <c r="F46" s="14" t="s">
        <v>40</v>
      </c>
      <c r="G46" s="18" t="s">
        <v>41</v>
      </c>
      <c r="H46" s="5" t="s">
        <v>42</v>
      </c>
      <c r="I46" s="19">
        <v>5.0145999999999997</v>
      </c>
      <c r="J46" s="19">
        <v>4.2278000000000002</v>
      </c>
      <c r="K46" s="19">
        <v>4.7172000000000001</v>
      </c>
    </row>
    <row r="47" spans="6:11" ht="22.5">
      <c r="F47" s="14" t="s">
        <v>43</v>
      </c>
      <c r="G47" s="18" t="s">
        <v>44</v>
      </c>
      <c r="H47" s="5" t="s">
        <v>45</v>
      </c>
      <c r="I47" s="19">
        <v>37302</v>
      </c>
      <c r="J47" s="19">
        <v>32479.7</v>
      </c>
      <c r="K47" s="19">
        <v>34800</v>
      </c>
    </row>
    <row r="48" spans="6:11" ht="33.75">
      <c r="F48" s="14" t="s">
        <v>46</v>
      </c>
      <c r="G48" s="18" t="s">
        <v>47</v>
      </c>
      <c r="H48" s="5" t="s">
        <v>48</v>
      </c>
      <c r="I48" s="20"/>
      <c r="J48" s="20"/>
      <c r="K48" s="20"/>
    </row>
    <row r="49" spans="6:11">
      <c r="F49" s="14" t="s">
        <v>49</v>
      </c>
      <c r="G49" s="21" t="s">
        <v>50</v>
      </c>
      <c r="H49" s="5" t="s">
        <v>37</v>
      </c>
      <c r="I49" s="19">
        <v>7.0170000000000003</v>
      </c>
      <c r="J49" s="19">
        <v>3.97</v>
      </c>
      <c r="K49" s="19">
        <v>7.6923000000000004</v>
      </c>
    </row>
    <row r="50" spans="6:11" ht="33.75">
      <c r="F50" s="14" t="s">
        <v>51</v>
      </c>
      <c r="G50" s="22" t="s">
        <v>52</v>
      </c>
      <c r="H50" s="5"/>
      <c r="I50" s="23"/>
      <c r="J50" s="23"/>
      <c r="K50" s="23"/>
    </row>
    <row r="51" spans="6:11" ht="22.5">
      <c r="F51" s="14" t="s">
        <v>53</v>
      </c>
      <c r="G51" s="24" t="s">
        <v>54</v>
      </c>
      <c r="H51" s="5" t="s">
        <v>26</v>
      </c>
      <c r="I51" s="19">
        <f>'[1]8_Расчет НВВ '!Q143</f>
        <v>54716.50897000001</v>
      </c>
      <c r="J51" s="19">
        <f>IFERROR('[1]8_Расчет НВВ '!W143,0)</f>
        <v>55875.952799999999</v>
      </c>
      <c r="K51" s="19">
        <f>'[1]8_Расчет НВВ '!AB143</f>
        <v>67606.795325267303</v>
      </c>
    </row>
    <row r="52" spans="6:11" ht="56.25">
      <c r="F52" s="14" t="s">
        <v>55</v>
      </c>
      <c r="G52" s="15" t="s">
        <v>56</v>
      </c>
      <c r="H52" s="5" t="s">
        <v>26</v>
      </c>
      <c r="I52" s="25">
        <f>'[1]8_Расчет НВВ '!Q73</f>
        <v>34824.925610000006</v>
      </c>
      <c r="J52" s="25">
        <f>'[1]8_Расчет НВВ '!W73</f>
        <v>34950.25</v>
      </c>
      <c r="K52" s="25">
        <f>'[1]8_Расчет НВВ '!AB73</f>
        <v>38191.651983732831</v>
      </c>
    </row>
    <row r="53" spans="6:11">
      <c r="F53" s="26"/>
      <c r="G53" s="24" t="s">
        <v>57</v>
      </c>
      <c r="H53" s="5"/>
      <c r="I53" s="27"/>
      <c r="J53" s="27"/>
      <c r="K53" s="27"/>
    </row>
    <row r="54" spans="6:11">
      <c r="F54" s="14" t="s">
        <v>58</v>
      </c>
      <c r="G54" s="28" t="s">
        <v>59</v>
      </c>
      <c r="H54" s="5" t="s">
        <v>26</v>
      </c>
      <c r="I54" s="25">
        <f>'[1]8_Расчет НВВ '!Q42</f>
        <v>24300.048480000001</v>
      </c>
      <c r="J54" s="25">
        <f>'[1]8_Расчет НВВ '!W42</f>
        <v>25364.47</v>
      </c>
      <c r="K54" s="25">
        <f>'[1]8_Расчет НВВ '!AB42</f>
        <v>28639.456811197611</v>
      </c>
    </row>
    <row r="55" spans="6:11">
      <c r="F55" s="14" t="s">
        <v>60</v>
      </c>
      <c r="G55" s="28" t="s">
        <v>61</v>
      </c>
      <c r="H55" s="5" t="s">
        <v>26</v>
      </c>
      <c r="I55" s="25">
        <f>'[1]8_Расчет НВВ '!Q39</f>
        <v>6747.1955899999994</v>
      </c>
      <c r="J55" s="25">
        <f>'[1]8_Расчет НВВ '!W39</f>
        <v>2874.21</v>
      </c>
      <c r="K55" s="25">
        <f>'[1]8_Расчет НВВ '!AB39</f>
        <v>3245.3196601905061</v>
      </c>
    </row>
    <row r="56" spans="6:11">
      <c r="F56" s="14" t="s">
        <v>62</v>
      </c>
      <c r="G56" s="28" t="s">
        <v>63</v>
      </c>
      <c r="H56" s="5" t="s">
        <v>26</v>
      </c>
      <c r="I56" s="25">
        <f>'[1]8_Расчет НВВ '!Q36</f>
        <v>3727.68154</v>
      </c>
      <c r="J56" s="25">
        <f>'[1]8_Расчет НВВ '!W36</f>
        <v>5114.5600000000004</v>
      </c>
      <c r="K56" s="25">
        <f>'[1]8_Расчет НВВ '!AB36</f>
        <v>5774.9371553310148</v>
      </c>
    </row>
    <row r="57" spans="6:11" ht="33.75">
      <c r="F57" s="14" t="s">
        <v>64</v>
      </c>
      <c r="G57" s="15" t="s">
        <v>65</v>
      </c>
      <c r="H57" s="5" t="s">
        <v>26</v>
      </c>
      <c r="I57" s="19">
        <f>'[1]8_Расчет НВВ '!Q117-I52</f>
        <v>19891.583360000004</v>
      </c>
      <c r="J57" s="19">
        <f>'[1]8_Расчет НВВ '!W117-J52</f>
        <v>19917.152799999996</v>
      </c>
      <c r="K57" s="19">
        <f>'[1]8_Расчет НВВ '!AB117-K52</f>
        <v>26467.796911534475</v>
      </c>
    </row>
    <row r="58" spans="6:11" ht="22.5">
      <c r="F58" s="14" t="s">
        <v>66</v>
      </c>
      <c r="G58" s="15" t="s">
        <v>67</v>
      </c>
      <c r="H58" s="5" t="s">
        <v>26</v>
      </c>
      <c r="I58" s="25">
        <f>'[1]8_Расчет НВВ '!Q118</f>
        <v>0</v>
      </c>
      <c r="J58" s="25">
        <f>'[1]8_Расчет НВВ '!W118</f>
        <v>1008.55</v>
      </c>
      <c r="K58" s="25">
        <f>'[1]8_Расчет НВВ '!AB118</f>
        <v>2947.3464300000005</v>
      </c>
    </row>
    <row r="59" spans="6:11" ht="22.5">
      <c r="F59" s="14" t="s">
        <v>68</v>
      </c>
      <c r="G59" s="15" t="s">
        <v>69</v>
      </c>
      <c r="H59" s="5" t="s">
        <v>26</v>
      </c>
      <c r="I59" s="29"/>
      <c r="J59" s="29"/>
      <c r="K59" s="29"/>
    </row>
    <row r="60" spans="6:11" ht="22.5">
      <c r="F60" s="14" t="s">
        <v>70</v>
      </c>
      <c r="G60" s="28" t="s">
        <v>71</v>
      </c>
      <c r="H60" s="5"/>
      <c r="I60" s="30"/>
      <c r="J60" s="30"/>
      <c r="K60" s="23"/>
    </row>
    <row r="61" spans="6:11">
      <c r="F61" s="14" t="s">
        <v>72</v>
      </c>
      <c r="G61" s="18" t="s">
        <v>73</v>
      </c>
      <c r="H61" s="5" t="s">
        <v>74</v>
      </c>
      <c r="I61" s="25">
        <f>'[1]7_Свод УЕ '!L39</f>
        <v>2400.5014999999994</v>
      </c>
      <c r="J61" s="25">
        <f>'[1]7_Свод УЕ '!L41</f>
        <v>2675.8905999999997</v>
      </c>
      <c r="K61" s="25">
        <f>'[1]7_Свод УЕ '!L42</f>
        <v>2944.72705</v>
      </c>
    </row>
    <row r="62" spans="6:11" ht="33.75" customHeight="1">
      <c r="F62" s="14" t="s">
        <v>75</v>
      </c>
      <c r="G62" s="15" t="s">
        <v>76</v>
      </c>
      <c r="H62" s="5" t="s">
        <v>77</v>
      </c>
      <c r="I62" s="25">
        <f>IF('[1]8_Расчет НВВ '!Q28=0,0,'[1]8_Расчет НВВ '!Q73/'[1]8_Расчет НВВ '!Q28)</f>
        <v>14.507354238270635</v>
      </c>
      <c r="J62" s="25">
        <f>IF('[1]8_Расчет НВВ '!W28=0,0,'[1]8_Расчет НВВ '!W73/'[1]8_Расчет НВВ '!W28)</f>
        <v>13.06116550504718</v>
      </c>
      <c r="K62" s="25">
        <f>IF('[1]8_Расчет НВВ '!AA28=0,0,'[1]8_Расчет НВВ '!AB73/'[1]8_Расчет НВВ '!AA28)</f>
        <v>12.969504927029767</v>
      </c>
    </row>
    <row r="63" spans="6:11" ht="24.75" customHeight="1">
      <c r="F63" s="6" t="s">
        <v>78</v>
      </c>
      <c r="G63" s="63" t="s">
        <v>79</v>
      </c>
      <c r="H63" s="63"/>
      <c r="I63" s="63"/>
      <c r="J63" s="7"/>
      <c r="K63" s="8"/>
    </row>
    <row r="64" spans="6:11">
      <c r="F64" s="14" t="s">
        <v>80</v>
      </c>
      <c r="G64" s="15" t="s">
        <v>81</v>
      </c>
      <c r="H64" s="5" t="s">
        <v>82</v>
      </c>
      <c r="I64" s="25">
        <f>'[1]16_ФОТ'!J20</f>
        <v>76</v>
      </c>
      <c r="J64" s="25">
        <f>'[1]16_ФОТ'!L20</f>
        <v>76</v>
      </c>
      <c r="K64" s="19">
        <v>76</v>
      </c>
    </row>
    <row r="65" spans="1:14" ht="22.5">
      <c r="F65" s="14" t="s">
        <v>83</v>
      </c>
      <c r="G65" s="15" t="s">
        <v>84</v>
      </c>
      <c r="H65" s="5" t="s">
        <v>85</v>
      </c>
      <c r="I65" s="25">
        <f>'[1]16_ФОТ'!J44/1000</f>
        <v>0</v>
      </c>
      <c r="J65" s="29">
        <v>27.81</v>
      </c>
      <c r="K65" s="20">
        <v>31.4</v>
      </c>
    </row>
    <row r="66" spans="1:14" ht="22.5">
      <c r="F66" s="14" t="s">
        <v>86</v>
      </c>
      <c r="G66" s="15" t="s">
        <v>87</v>
      </c>
      <c r="H66" s="5"/>
      <c r="I66" s="23"/>
      <c r="J66" s="23"/>
      <c r="K66" s="23"/>
    </row>
    <row r="67" spans="1:14" ht="22.5">
      <c r="F67" s="14" t="s">
        <v>88</v>
      </c>
      <c r="G67" s="24" t="s">
        <v>89</v>
      </c>
      <c r="H67" s="5" t="s">
        <v>26</v>
      </c>
      <c r="I67" s="29">
        <v>10</v>
      </c>
      <c r="J67" s="29">
        <f>I67</f>
        <v>10</v>
      </c>
      <c r="K67" s="29">
        <f>J67</f>
        <v>10</v>
      </c>
    </row>
    <row r="68" spans="1:14" ht="33.75">
      <c r="F68" s="14" t="s">
        <v>90</v>
      </c>
      <c r="G68" s="24" t="s">
        <v>91</v>
      </c>
      <c r="H68" s="5" t="s">
        <v>26</v>
      </c>
      <c r="I68" s="29"/>
      <c r="J68" s="20"/>
      <c r="K68" s="29"/>
    </row>
    <row r="69" spans="1:14" ht="6" customHeight="1">
      <c r="F69" s="31"/>
    </row>
    <row r="70" spans="1:14" ht="6" customHeight="1">
      <c r="F70" s="31"/>
    </row>
    <row r="71" spans="1:14" ht="6" customHeight="1">
      <c r="F71" s="31"/>
    </row>
    <row r="72" spans="1:14" ht="6" customHeight="1">
      <c r="F72" s="31"/>
    </row>
    <row r="73" spans="1:14" ht="23.25" customHeight="1">
      <c r="F73" s="49" t="s">
        <v>92</v>
      </c>
      <c r="G73" s="49"/>
      <c r="H73" s="49"/>
      <c r="I73" s="49"/>
      <c r="J73" s="49"/>
      <c r="K73" s="49"/>
      <c r="L73" s="49"/>
      <c r="M73" s="49"/>
      <c r="N73" s="49"/>
    </row>
    <row r="74" spans="1:14">
      <c r="F74" s="32"/>
    </row>
    <row r="75" spans="1:14" ht="24" customHeight="1">
      <c r="F75" s="64" t="s">
        <v>17</v>
      </c>
      <c r="G75" s="64"/>
      <c r="H75" s="65" t="s">
        <v>93</v>
      </c>
      <c r="I75" s="57" t="s">
        <v>19</v>
      </c>
      <c r="J75" s="57"/>
      <c r="K75" s="57" t="s">
        <v>94</v>
      </c>
      <c r="L75" s="57"/>
      <c r="M75" s="57" t="s">
        <v>95</v>
      </c>
      <c r="N75" s="57"/>
    </row>
    <row r="76" spans="1:14" ht="22.5">
      <c r="F76" s="64"/>
      <c r="G76" s="64"/>
      <c r="H76" s="65"/>
      <c r="I76" s="5" t="s">
        <v>96</v>
      </c>
      <c r="J76" s="5" t="s">
        <v>97</v>
      </c>
      <c r="K76" s="5" t="s">
        <v>96</v>
      </c>
      <c r="L76" s="5" t="s">
        <v>97</v>
      </c>
      <c r="M76" s="5" t="s">
        <v>96</v>
      </c>
      <c r="N76" s="5" t="s">
        <v>97</v>
      </c>
    </row>
    <row r="77" spans="1:14" ht="20.25" customHeight="1">
      <c r="F77" s="66" t="s">
        <v>98</v>
      </c>
      <c r="G77" s="67"/>
      <c r="H77" s="67"/>
      <c r="I77" s="7"/>
      <c r="J77" s="7"/>
      <c r="K77" s="7"/>
      <c r="L77" s="7"/>
      <c r="M77" s="7"/>
      <c r="N77" s="7"/>
    </row>
    <row r="78" spans="1:14" ht="20.25" customHeight="1">
      <c r="F78" s="6">
        <v>1</v>
      </c>
      <c r="G78" s="33" t="s">
        <v>99</v>
      </c>
      <c r="H78" s="7"/>
      <c r="I78" s="7"/>
      <c r="J78" s="7"/>
      <c r="K78" s="7"/>
      <c r="L78" s="7"/>
      <c r="M78" s="7"/>
      <c r="N78" s="7"/>
    </row>
    <row r="79" spans="1:14" ht="24" customHeight="1">
      <c r="F79" s="14" t="s">
        <v>24</v>
      </c>
      <c r="G79" s="34" t="s">
        <v>100</v>
      </c>
      <c r="H79" s="35" t="s">
        <v>101</v>
      </c>
      <c r="I79" s="29">
        <v>1017696.39</v>
      </c>
      <c r="J79" s="29">
        <v>1201514.01</v>
      </c>
      <c r="K79" s="29">
        <v>1077869.8999999999</v>
      </c>
      <c r="L79" s="29">
        <v>1116399.8400000001</v>
      </c>
      <c r="M79" s="29">
        <v>1196435.58</v>
      </c>
      <c r="N79" s="29">
        <v>1172506.3</v>
      </c>
    </row>
    <row r="80" spans="1:14" ht="24" hidden="1" customHeight="1">
      <c r="A80" s="36" t="str">
        <f>IFERROR(IF(ORG=ORG_DOP,"VISIBLE","HIDDEN"),0)</f>
        <v>HIDDEN</v>
      </c>
      <c r="F80" s="37" t="s">
        <v>27</v>
      </c>
      <c r="G80" s="38" t="s">
        <v>102</v>
      </c>
      <c r="H80" s="35" t="s">
        <v>101</v>
      </c>
      <c r="I80" s="29"/>
      <c r="J80" s="29"/>
      <c r="K80" s="29"/>
      <c r="L80" s="29"/>
      <c r="M80" s="29"/>
      <c r="N80" s="29"/>
    </row>
    <row r="81" spans="1:14" ht="24" hidden="1" customHeight="1">
      <c r="A81" s="36" t="str">
        <f>IFERROR(IF(ORG=ORG_DOP,"VISIBLE","HIDDEN"),0)</f>
        <v>HIDDEN</v>
      </c>
      <c r="F81" s="14" t="s">
        <v>29</v>
      </c>
      <c r="G81" s="38" t="s">
        <v>103</v>
      </c>
      <c r="H81" s="35" t="s">
        <v>101</v>
      </c>
      <c r="I81" s="29"/>
      <c r="J81" s="29"/>
      <c r="K81" s="29"/>
      <c r="L81" s="29"/>
      <c r="M81" s="29"/>
      <c r="N81" s="29"/>
    </row>
    <row r="82" spans="1:14" ht="24" hidden="1" customHeight="1">
      <c r="A82" s="36" t="str">
        <f>IFERROR(IF(ORG=ORG_DOP,"VISIBLE","HIDDEN"),0)</f>
        <v>HIDDEN</v>
      </c>
      <c r="F82" s="37" t="s">
        <v>31</v>
      </c>
      <c r="G82" s="38" t="s">
        <v>104</v>
      </c>
      <c r="H82" s="35" t="s">
        <v>101</v>
      </c>
      <c r="I82" s="29"/>
      <c r="J82" s="29"/>
      <c r="K82" s="29"/>
      <c r="L82" s="29"/>
      <c r="M82" s="29"/>
      <c r="N82" s="29"/>
    </row>
    <row r="83" spans="1:14" ht="24" hidden="1" customHeight="1">
      <c r="A83" s="36" t="str">
        <f>IFERROR(IF(ORG=ORG_DOP,"VISIBLE","HIDDEN"),0)</f>
        <v>HIDDEN</v>
      </c>
      <c r="F83" s="14" t="s">
        <v>105</v>
      </c>
      <c r="G83" s="38" t="s">
        <v>106</v>
      </c>
      <c r="H83" s="35" t="s">
        <v>101</v>
      </c>
      <c r="I83" s="29"/>
      <c r="J83" s="29"/>
      <c r="K83" s="29"/>
      <c r="L83" s="29"/>
      <c r="M83" s="29"/>
      <c r="N83" s="29"/>
    </row>
    <row r="84" spans="1:14" ht="23.25" customHeight="1">
      <c r="F84" s="37" t="s">
        <v>107</v>
      </c>
      <c r="G84" s="39" t="s">
        <v>108</v>
      </c>
      <c r="H84" s="40" t="s">
        <v>109</v>
      </c>
      <c r="I84" s="29">
        <v>39</v>
      </c>
      <c r="J84" s="29">
        <v>39.81</v>
      </c>
      <c r="K84" s="29">
        <v>59.66</v>
      </c>
      <c r="L84" s="29">
        <v>66.510000000000005</v>
      </c>
      <c r="M84" s="29">
        <v>66.22</v>
      </c>
      <c r="N84" s="29">
        <v>67.540000000000006</v>
      </c>
    </row>
    <row r="85" spans="1:14" ht="23.25" hidden="1" customHeight="1">
      <c r="A85" s="36" t="str">
        <f>IFERROR(IF(ORG=ORG_DOP,"VISIBLE","HIDDEN"),0)</f>
        <v>HIDDEN</v>
      </c>
      <c r="F85" s="14" t="s">
        <v>110</v>
      </c>
      <c r="G85" s="41" t="s">
        <v>111</v>
      </c>
      <c r="H85" s="40" t="s">
        <v>109</v>
      </c>
      <c r="I85" s="29"/>
      <c r="J85" s="29"/>
      <c r="K85" s="29"/>
      <c r="L85" s="29"/>
      <c r="M85" s="29"/>
      <c r="N85" s="29"/>
    </row>
    <row r="86" spans="1:14" ht="23.25" hidden="1" customHeight="1">
      <c r="A86" s="36" t="str">
        <f>IFERROR(IF(ORG=ORG_DOP,"VISIBLE","HIDDEN"),0)</f>
        <v>HIDDEN</v>
      </c>
      <c r="F86" s="37" t="s">
        <v>112</v>
      </c>
      <c r="G86" s="41" t="s">
        <v>113</v>
      </c>
      <c r="H86" s="40" t="s">
        <v>109</v>
      </c>
      <c r="I86" s="29"/>
      <c r="J86" s="29"/>
      <c r="K86" s="29"/>
      <c r="L86" s="29"/>
      <c r="M86" s="29"/>
      <c r="N86" s="29"/>
    </row>
    <row r="87" spans="1:14" ht="23.25" hidden="1" customHeight="1">
      <c r="A87" s="36" t="str">
        <f>IFERROR(IF(ORG=ORG_DOP,"VISIBLE","HIDDEN"),0)</f>
        <v>HIDDEN</v>
      </c>
      <c r="F87" s="14" t="s">
        <v>114</v>
      </c>
      <c r="G87" s="41" t="s">
        <v>115</v>
      </c>
      <c r="H87" s="40" t="s">
        <v>109</v>
      </c>
      <c r="I87" s="29"/>
      <c r="J87" s="29"/>
      <c r="K87" s="29"/>
      <c r="L87" s="29"/>
      <c r="M87" s="29"/>
      <c r="N87" s="29"/>
    </row>
    <row r="88" spans="1:14" ht="23.25" hidden="1" customHeight="1">
      <c r="A88" s="36" t="str">
        <f>IFERROR(IF(ORG=ORG_DOP,"VISIBLE","HIDDEN"),0)</f>
        <v>HIDDEN</v>
      </c>
      <c r="F88" s="37" t="s">
        <v>116</v>
      </c>
      <c r="G88" s="41" t="s">
        <v>117</v>
      </c>
      <c r="H88" s="40" t="s">
        <v>109</v>
      </c>
      <c r="I88" s="29"/>
      <c r="J88" s="29"/>
      <c r="K88" s="29"/>
      <c r="L88" s="29"/>
      <c r="M88" s="29"/>
      <c r="N88" s="29"/>
    </row>
    <row r="89" spans="1:14" ht="18" customHeight="1">
      <c r="F89" s="6" t="s">
        <v>33</v>
      </c>
      <c r="G89" s="33" t="s">
        <v>118</v>
      </c>
      <c r="H89" s="42" t="s">
        <v>109</v>
      </c>
      <c r="I89" s="29">
        <v>1897.23</v>
      </c>
      <c r="J89" s="29">
        <v>2034.35</v>
      </c>
      <c r="K89" s="29">
        <v>2034.35</v>
      </c>
      <c r="L89" s="29">
        <v>2031.58</v>
      </c>
      <c r="M89" s="29">
        <v>2429.0300000000002</v>
      </c>
      <c r="N89" s="29">
        <v>2429.0300000000002</v>
      </c>
    </row>
    <row r="90" spans="1:14" ht="18" hidden="1" customHeight="1">
      <c r="A90" s="36" t="str">
        <f>IFERROR(IF(ORG=ORG_DOP,"VISIBLE","HIDDEN"),0)</f>
        <v>HIDDEN</v>
      </c>
      <c r="F90" s="14" t="s">
        <v>35</v>
      </c>
      <c r="G90" s="38" t="s">
        <v>119</v>
      </c>
      <c r="H90" s="43" t="s">
        <v>109</v>
      </c>
      <c r="I90" s="29"/>
      <c r="J90" s="29"/>
      <c r="K90" s="29"/>
      <c r="L90" s="29"/>
      <c r="M90" s="29"/>
      <c r="N90" s="29"/>
    </row>
    <row r="91" spans="1:14" ht="18" hidden="1" customHeight="1">
      <c r="A91" s="36" t="str">
        <f>IFERROR(IF(ORG=ORG_DOP,"VISIBLE","HIDDEN"),0)</f>
        <v>HIDDEN</v>
      </c>
      <c r="F91" s="14" t="s">
        <v>120</v>
      </c>
      <c r="G91" s="38" t="s">
        <v>121</v>
      </c>
      <c r="H91" s="43" t="s">
        <v>109</v>
      </c>
      <c r="I91" s="29"/>
      <c r="J91" s="29"/>
      <c r="K91" s="29"/>
      <c r="L91" s="29"/>
      <c r="M91" s="29"/>
      <c r="N91" s="29"/>
    </row>
    <row r="92" spans="1:14" ht="18" hidden="1" customHeight="1">
      <c r="A92" s="36" t="str">
        <f>IFERROR(IF(ORG=ORG_DOP,"VISIBLE","HIDDEN"),0)</f>
        <v>HIDDEN</v>
      </c>
      <c r="F92" s="14" t="s">
        <v>122</v>
      </c>
      <c r="G92" s="38" t="s">
        <v>123</v>
      </c>
      <c r="H92" s="43" t="s">
        <v>109</v>
      </c>
      <c r="I92" s="29"/>
      <c r="J92" s="29"/>
      <c r="K92" s="29"/>
      <c r="L92" s="29"/>
      <c r="M92" s="29"/>
      <c r="N92" s="29"/>
    </row>
    <row r="93" spans="1:14" ht="18" hidden="1" customHeight="1">
      <c r="A93" s="36" t="str">
        <f>IFERROR(IF(ORG=ORG_DOP,"VISIBLE","HIDDEN"),0)</f>
        <v>HIDDEN</v>
      </c>
      <c r="F93" s="14" t="s">
        <v>124</v>
      </c>
      <c r="G93" s="38" t="s">
        <v>125</v>
      </c>
      <c r="H93" s="43" t="s">
        <v>109</v>
      </c>
      <c r="I93" s="29"/>
      <c r="J93" s="29"/>
      <c r="K93" s="29"/>
      <c r="L93" s="29"/>
      <c r="M93" s="29"/>
      <c r="N93" s="29"/>
    </row>
    <row r="94" spans="1:14">
      <c r="F94" s="4"/>
      <c r="I94" s="44"/>
      <c r="J94" s="44"/>
      <c r="K94" s="44"/>
      <c r="L94" s="44"/>
      <c r="M94" s="44"/>
      <c r="N94" s="44"/>
    </row>
    <row r="95" spans="1:14">
      <c r="F95" s="3"/>
    </row>
    <row r="97" spans="6:13">
      <c r="F97" s="68" t="s">
        <v>126</v>
      </c>
      <c r="G97" s="68"/>
      <c r="H97" s="68"/>
      <c r="I97" s="68"/>
      <c r="J97" s="68"/>
      <c r="K97" s="68"/>
      <c r="L97" s="68"/>
      <c r="M97" s="68"/>
    </row>
    <row r="98" spans="6:13">
      <c r="F98" s="68" t="s">
        <v>127</v>
      </c>
      <c r="G98" s="68"/>
      <c r="H98" s="68"/>
      <c r="I98" s="68"/>
      <c r="J98" s="68"/>
      <c r="K98" s="68"/>
      <c r="L98" s="68"/>
      <c r="M98" s="68"/>
    </row>
    <row r="99" spans="6:13">
      <c r="F99" s="68" t="s">
        <v>128</v>
      </c>
      <c r="G99" s="68"/>
      <c r="H99" s="68"/>
      <c r="I99" s="68"/>
      <c r="J99" s="68"/>
      <c r="K99" s="68"/>
      <c r="L99" s="68"/>
      <c r="M99" s="68"/>
    </row>
    <row r="100" spans="6:13">
      <c r="F100" s="68" t="s">
        <v>129</v>
      </c>
      <c r="G100" s="68"/>
      <c r="H100" s="68"/>
      <c r="I100" s="68"/>
      <c r="J100" s="68"/>
      <c r="K100" s="68"/>
      <c r="L100" s="68"/>
      <c r="M100" s="68"/>
    </row>
  </sheetData>
  <sheetProtection password="FA9C" sheet="1" objects="1" scenarios="1" formatColumns="0" formatRows="0"/>
  <mergeCells count="43">
    <mergeCell ref="F77:H77"/>
    <mergeCell ref="F97:M97"/>
    <mergeCell ref="F98:M98"/>
    <mergeCell ref="F99:M99"/>
    <mergeCell ref="F100:M100"/>
    <mergeCell ref="F37:K37"/>
    <mergeCell ref="G63:I63"/>
    <mergeCell ref="F73:N73"/>
    <mergeCell ref="F75:G76"/>
    <mergeCell ref="H75:H76"/>
    <mergeCell ref="I75:J75"/>
    <mergeCell ref="K75:L75"/>
    <mergeCell ref="M75:N75"/>
    <mergeCell ref="F36:G36"/>
    <mergeCell ref="F26:G26"/>
    <mergeCell ref="H26:K26"/>
    <mergeCell ref="F27:G27"/>
    <mergeCell ref="H27:K27"/>
    <mergeCell ref="F28:G28"/>
    <mergeCell ref="H28:K28"/>
    <mergeCell ref="F29:G29"/>
    <mergeCell ref="H29:K29"/>
    <mergeCell ref="F30:G30"/>
    <mergeCell ref="H30:K30"/>
    <mergeCell ref="F33:K33"/>
    <mergeCell ref="F23:G23"/>
    <mergeCell ref="H23:K23"/>
    <mergeCell ref="F24:G24"/>
    <mergeCell ref="H24:K24"/>
    <mergeCell ref="F25:G25"/>
    <mergeCell ref="H25:K25"/>
    <mergeCell ref="F14:J14"/>
    <mergeCell ref="F18:K18"/>
    <mergeCell ref="F20:G21"/>
    <mergeCell ref="H20:K21"/>
    <mergeCell ref="F22:G22"/>
    <mergeCell ref="H22:K22"/>
    <mergeCell ref="F13:J13"/>
    <mergeCell ref="F7:G7"/>
    <mergeCell ref="F8:J8"/>
    <mergeCell ref="F9:J9"/>
    <mergeCell ref="F10:J10"/>
    <mergeCell ref="F11:J11"/>
  </mergeCells>
  <dataValidations count="3">
    <dataValidation type="decimal" allowBlank="1" showErrorMessage="1" errorTitle="Ошибка" error="Допускается ввод только неотрицательных чисел!" sqref="I51:K51 J65 K64:K65 I67:K68 I46:K48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I61:K61 I39:K42 I59:K59 I44:K44 I79:N93 I57:K57 I49:K49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I60:K60 I66:K66 I50:K50">
      <formula1>900</formula1>
    </dataValidation>
  </dataValidations>
  <hyperlinks>
    <hyperlink ref="F7" location="'Список листов'!A1" tooltip="Список листов" display="Список листов"/>
  </hyperlink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2"/>
  <sheetViews>
    <sheetView workbookViewId="0">
      <selection activeCell="R22" sqref="R22"/>
    </sheetView>
  </sheetViews>
  <sheetFormatPr defaultRowHeight="11.25"/>
  <cols>
    <col min="3" max="3" width="13.5703125" customWidth="1"/>
    <col min="5" max="5" width="11.28515625" customWidth="1"/>
    <col min="6" max="6" width="16.7109375" customWidth="1"/>
    <col min="7" max="7" width="16" customWidth="1"/>
    <col min="8" max="8" width="19.42578125" customWidth="1"/>
    <col min="9" max="9" width="18.140625" customWidth="1"/>
    <col min="10" max="11" width="18.85546875" customWidth="1"/>
  </cols>
  <sheetData>
    <row r="5" spans="2:11" ht="16.5">
      <c r="C5" s="69" t="s">
        <v>130</v>
      </c>
    </row>
    <row r="6" spans="2:11">
      <c r="C6" s="89" t="s">
        <v>160</v>
      </c>
      <c r="D6" s="89"/>
      <c r="E6" s="89"/>
      <c r="F6" s="89"/>
      <c r="G6" s="89"/>
      <c r="H6" s="89"/>
      <c r="I6" s="89"/>
      <c r="J6" s="89"/>
    </row>
    <row r="8" spans="2:11" hidden="1"/>
    <row r="9" spans="2:11" ht="12" thickBot="1"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2:11" ht="153.75" thickBot="1">
      <c r="B10" s="76" t="s">
        <v>131</v>
      </c>
      <c r="C10" s="76" t="s">
        <v>132</v>
      </c>
      <c r="D10" s="76" t="s">
        <v>133</v>
      </c>
      <c r="E10" s="71" t="s">
        <v>134</v>
      </c>
      <c r="F10" s="71" t="s">
        <v>135</v>
      </c>
      <c r="G10" s="71" t="s">
        <v>136</v>
      </c>
      <c r="H10" s="71" t="s">
        <v>137</v>
      </c>
      <c r="I10" s="71" t="s">
        <v>138</v>
      </c>
      <c r="J10" s="71" t="s">
        <v>139</v>
      </c>
      <c r="K10" s="71" t="s">
        <v>140</v>
      </c>
    </row>
    <row r="11" spans="2:11" ht="13.5" thickBot="1">
      <c r="B11" s="77"/>
      <c r="C11" s="77"/>
      <c r="D11" s="77"/>
      <c r="E11" s="72" t="s">
        <v>141</v>
      </c>
      <c r="F11" s="72" t="s">
        <v>37</v>
      </c>
      <c r="G11" s="72" t="s">
        <v>37</v>
      </c>
      <c r="H11" s="72" t="s">
        <v>37</v>
      </c>
      <c r="I11" s="72" t="s">
        <v>142</v>
      </c>
      <c r="J11" s="72" t="s">
        <v>143</v>
      </c>
      <c r="K11" s="72"/>
    </row>
    <row r="12" spans="2:11" ht="40.5" customHeight="1" thickBot="1">
      <c r="B12" s="79">
        <v>1</v>
      </c>
      <c r="C12" s="86" t="s">
        <v>159</v>
      </c>
      <c r="D12" s="84">
        <v>2020</v>
      </c>
      <c r="E12" s="73" t="s">
        <v>156</v>
      </c>
      <c r="F12" s="73" t="s">
        <v>88</v>
      </c>
      <c r="G12" s="73" t="s">
        <v>158</v>
      </c>
      <c r="H12" s="73" t="s">
        <v>155</v>
      </c>
      <c r="I12" s="74" t="s">
        <v>144</v>
      </c>
      <c r="J12" s="74" t="s">
        <v>150</v>
      </c>
      <c r="K12" s="73" t="s">
        <v>149</v>
      </c>
    </row>
    <row r="13" spans="2:11" ht="33.75" customHeight="1" thickBot="1">
      <c r="B13" s="78"/>
      <c r="C13" s="87"/>
      <c r="D13" s="84">
        <v>2021</v>
      </c>
      <c r="E13" s="73" t="s">
        <v>157</v>
      </c>
      <c r="F13" s="73" t="s">
        <v>88</v>
      </c>
      <c r="G13" s="73" t="s">
        <v>158</v>
      </c>
      <c r="H13" s="73" t="s">
        <v>155</v>
      </c>
      <c r="I13" s="74" t="s">
        <v>145</v>
      </c>
      <c r="J13" s="74" t="s">
        <v>151</v>
      </c>
      <c r="K13" s="73" t="s">
        <v>149</v>
      </c>
    </row>
    <row r="14" spans="2:11" ht="30" customHeight="1" thickBot="1">
      <c r="B14" s="78"/>
      <c r="C14" s="87"/>
      <c r="D14" s="84">
        <v>2022</v>
      </c>
      <c r="E14" s="73" t="s">
        <v>157</v>
      </c>
      <c r="F14" s="73" t="s">
        <v>88</v>
      </c>
      <c r="G14" s="73" t="s">
        <v>158</v>
      </c>
      <c r="H14" s="73" t="s">
        <v>155</v>
      </c>
      <c r="I14" s="74" t="s">
        <v>146</v>
      </c>
      <c r="J14" s="74" t="s">
        <v>152</v>
      </c>
      <c r="K14" s="73" t="s">
        <v>149</v>
      </c>
    </row>
    <row r="15" spans="2:11" ht="37.5" customHeight="1" thickBot="1">
      <c r="B15" s="78"/>
      <c r="C15" s="87"/>
      <c r="D15" s="84">
        <v>2023</v>
      </c>
      <c r="E15" s="73" t="s">
        <v>157</v>
      </c>
      <c r="F15" s="73" t="s">
        <v>88</v>
      </c>
      <c r="G15" s="73" t="s">
        <v>158</v>
      </c>
      <c r="H15" s="73" t="s">
        <v>155</v>
      </c>
      <c r="I15" s="74" t="s">
        <v>147</v>
      </c>
      <c r="J15" s="74" t="s">
        <v>153</v>
      </c>
      <c r="K15" s="82" t="s">
        <v>149</v>
      </c>
    </row>
    <row r="16" spans="2:11" ht="38.25" customHeight="1" thickBot="1">
      <c r="B16" s="80"/>
      <c r="C16" s="88"/>
      <c r="D16" s="84">
        <v>2024</v>
      </c>
      <c r="E16" s="73" t="s">
        <v>157</v>
      </c>
      <c r="F16" s="73" t="s">
        <v>88</v>
      </c>
      <c r="G16" s="73" t="s">
        <v>158</v>
      </c>
      <c r="H16" s="73" t="s">
        <v>155</v>
      </c>
      <c r="I16" s="75" t="s">
        <v>148</v>
      </c>
      <c r="J16" s="81" t="s">
        <v>154</v>
      </c>
      <c r="K16" s="83" t="s">
        <v>149</v>
      </c>
    </row>
    <row r="22" spans="5:5">
      <c r="E22" s="85"/>
    </row>
  </sheetData>
  <mergeCells count="6">
    <mergeCell ref="B10:B11"/>
    <mergeCell ref="C10:C11"/>
    <mergeCell ref="D10:D11"/>
    <mergeCell ref="B12:B16"/>
    <mergeCell ref="C12:C16"/>
    <mergeCell ref="C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3_Форма раскрытия информации</vt:lpstr>
      <vt:lpstr>Долгосрочные параметры </vt:lpstr>
      <vt:lpstr>END_COLUMN_OPEN_INFO</vt:lpstr>
      <vt:lpstr>END_ROW_OPEN_INFO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2022-04-15T10:51:44Z</dcterms:created>
  <dcterms:modified xsi:type="dcterms:W3CDTF">2022-04-19T12:58:58Z</dcterms:modified>
</cp:coreProperties>
</file>