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3_Форма раскрытия информации" sheetId="1" r:id="rId1"/>
  </sheets>
  <externalReferences>
    <externalReference r:id="rId2"/>
  </externalReferences>
  <definedNames>
    <definedName name="AAB_Addin5" hidden="1">"AAB_Description for addin 5,Description for addin 5,Description for addin 5,Description for addin 5,Description for addin 5,Description for addin 5"</definedName>
    <definedName name="anscount" hidden="1">1</definedName>
    <definedName name="AS2DocOpenMode" hidden="1">"AS2DocumentBrowse"</definedName>
    <definedName name="AS2NamedRange" hidden="1">5</definedName>
    <definedName name="CALC_AMORT_FACT_ADD_ESX">'[1]32_Расчет амортизации'!$G$192</definedName>
    <definedName name="CALC_AMORT_FACT_REG_DATA">'[1]32_Расчет амортизации'!$AK$23:$AK$219,'[1]32_Расчет амортизации'!$BD$23:$BL$219</definedName>
    <definedName name="CHECK_LINK_RANGE_1">"Калькуляция!$I$11:$I$132"</definedName>
    <definedName name="EZ_DPR">[1]TECHSHEET!$K$51:$K$52</definedName>
    <definedName name="fgh">{"'РП (2)'!$A$5:$S$150"}</definedName>
    <definedName name="fghh">{"'РП (2)'!$A$5:$S$150"}</definedName>
    <definedName name="FIRST_PERIOD_IN_LT">[1]Титульный!$E$19</definedName>
    <definedName name="FSK_18_REG_DATA">'[1]18_ФСК'!$K$20:$K$38,'[1]18_ФСК'!$O$20:$O$38</definedName>
    <definedName name="gfg">{"'РП (2)'!$A$5:$S$150"}</definedName>
    <definedName name="god">[1]Титульный!$E$23</definedName>
    <definedName name="GUID_VALUE">"NO"</definedName>
    <definedName name="hghy6">{"'РП (2)'!$A$5:$S$150"}</definedName>
    <definedName name="hh">{"'РП (2)'!$A$5:$S$150"}</definedName>
    <definedName name="INFORMATION_TO_LIST">[1]TECHSHEET!$N$36:$N$37</definedName>
    <definedName name="INN">[1]Титульный!$E$13</definedName>
    <definedName name="KPP">[1]Титульный!$E$14</definedName>
    <definedName name="LEVEL_VOLTAGE">[1]TECHSHEET!$N$21:$N$25</definedName>
    <definedName name="limcount" hidden="1">1</definedName>
    <definedName name="List18_REG_DATA">'[1]Налог на имущество'!$P$18:$P$23,'[1]Налог на имущество'!$S$18:$S$23</definedName>
    <definedName name="List19_REG_DATA">'[1]Налог на прибыль'!$P$18:$P$29,'[1]Налог на прибыль'!$S$18:$S$29</definedName>
    <definedName name="logic">[1]TECHSHEET!$O$10:$O$11</definedName>
    <definedName name="LT_REG_DATA">'[1]8_Расчет НВВ '!$J$23:$J$124,'[1]8_Расчет НВВ '!$N$23:$N$124,'[1]8_Расчет НВВ '!$S$23:$T$124,'[1]8_Расчет НВВ '!$W$23:$W$124,'[1]8_Расчет НВВ '!$Z$23:$AF$124</definedName>
    <definedName name="MATERIALS_REG_DATA">'[1]12_Сырье и материалы'!$Y$23:$Y$58,'[1]12_Сырье и материалы'!$AG$23:$AG$58</definedName>
    <definedName name="MO_LIST_8">[1]REESTR_MO!$B$44:$B$50</definedName>
    <definedName name="MONTH_LIST">[1]TECHSHEET!$E$17:$E$28</definedName>
    <definedName name="NPR_REG_DATA">'[1]31_Прочие НПР '!$N$16:$N$20,'[1]31_Прочие НПР '!$X$16:$X$20</definedName>
    <definedName name="ORG">[1]Титульный!$E$9</definedName>
    <definedName name="P_L1">'[1]Регионы аналоги'!$F$16</definedName>
    <definedName name="P_L10">'[1]Регионы аналоги'!$K$26</definedName>
    <definedName name="P_L2">'[1]Регионы аналоги'!$G$16</definedName>
    <definedName name="P_L3">'[1]Регионы аналоги'!$H$16</definedName>
    <definedName name="P_L4">'[1]Регионы аналоги'!$I$16</definedName>
    <definedName name="P_L5">'[1]Регионы аналоги'!$F$26</definedName>
    <definedName name="P_L6">'[1]Регионы аналоги'!$G$26</definedName>
    <definedName name="P_L7">'[1]Регионы аналоги'!$H$26</definedName>
    <definedName name="P_L8">'[1]Регионы аналоги'!$I$26</definedName>
    <definedName name="P_L9">'[1]Регионы аналоги'!$J$26</definedName>
    <definedName name="pbStartPageNumber">1</definedName>
    <definedName name="pbUpdatePageNumbering">TRUE</definedName>
    <definedName name="PERIOD_IN_LT">[1]Титульный!$E$25</definedName>
    <definedName name="PERIOD_LENGTH">[1]Титульный!$E$21</definedName>
    <definedName name="POSSIBLE_PERIOD_FIX">[1]TECHSHEET!$I$3</definedName>
    <definedName name="POSSIBLE_PERIOD_LENGTH">[1]TECHSHEET!$K$3:$K$6</definedName>
    <definedName name="POSSIBLE_PERIODS_6">[1]TECHSHEET!$K$30:$K$34</definedName>
    <definedName name="PRIL_2_6_REG_DATA">'[1]Прил. 2-6'!$K$13:$M$26,'[1]Прил. 2-6'!$M$58:$P$58</definedName>
    <definedName name="PROFIT_REG_DATA">'[1]36_Прибыль'!$J$26:$J$52,'[1]36_Прибыль'!$M$26:$M$52</definedName>
    <definedName name="R_2_1_REG_DATA">'[1]5_ЛЭП у.е'!$U$17:$V$60,'[1]5_ЛЭП у.е'!$Y$17:$Z$59,'[1]5_ЛЭП у.е'!$AC$17:$AD$60</definedName>
    <definedName name="R_2_2_REG_DATA">'[1]6 _ПС у.е'!$S$17:$T$65,'[1]6 _ПС у.е'!$W$17:$X$65,'[1]6 _ПС у.е'!$AA$17:$AB$65</definedName>
    <definedName name="R_3_4_REG_DATA">'[1]34_Амортизация свод '!$J$20:$J$25,'[1]34_Амортизация свод '!$M$20:$M$25</definedName>
    <definedName name="region_name">[1]Титульный!$E$5</definedName>
    <definedName name="REGION_TARIFF_LIST">[1]Настройки!$C$17:$C$39</definedName>
    <definedName name="REGION_TARIFF_LIST_FLAGS">[1]Настройки!$D$17:$D$39</definedName>
    <definedName name="REGULATION_METHODS">[1]Титульный!$E$17</definedName>
    <definedName name="RENT_ESX_FACT_REG_DATA">'[1]19_Аренда ЭСХ'!$AA$23:$AA$139,'[1]19_Аренда ЭСХ'!$AV$23:$AV$139</definedName>
    <definedName name="REPORT_OWNER">[1]Титульный!$E$7</definedName>
    <definedName name="sencount" hidden="1">1</definedName>
    <definedName name="SETTINGS_CALC_METHOD">[1]TECHSHEET!$K$38:$K$41</definedName>
    <definedName name="SHEET_TITLE_LOCKED_DATA">[1]Титульный!$E$5:$E$14,[1]Титульный!$E$28:$E$35</definedName>
    <definedName name="STATUS_CONTRACT_REESTR">[1]TECHSHEET!$Q$3:$Q$5</definedName>
    <definedName name="StatusDate" hidden="1">"31.03.2020"</definedName>
    <definedName name="TARIFF_REG_DATA">'[1]9 Тариф'!$M$17:$O$84,'[1]9 Тариф'!$T$17:$V$84,'[1]9 Тариф'!$AA$17:$AD$84</definedName>
    <definedName name="TE_REG_DATA">[1]ТЭ!$M$24:$M$46,[1]ТЭ!$O$24:$O$46,[1]ТЭ!$Q$24:$Q$46,[1]ТЭ!$S$24:$S$46,[1]ТЭ!$U$24:$U$46</definedName>
    <definedName name="TRANSPORT_TAX_REG_DATA">[1]Трансп.налог!$R$18:$R$36,[1]Трансп.налог!$U$18:$U$36,[1]Трансп.налог!$AA$18:$AA$36</definedName>
    <definedName name="TYPE_DOC_RENT">[1]TECHSHEET!$O$3:$O$4</definedName>
    <definedName name="TYPE_KOTEL">[1]TECHSHEET!$T$3:$T$5</definedName>
    <definedName name="TYPE_OBJECT">[1]TECHSHEET!$N$29:$N$32</definedName>
    <definedName name="VD_LIST">[1]TECHSHEET!$N$40:$N$41</definedName>
    <definedName name="version">[1]Инструкция!$B$3</definedName>
    <definedName name="YES_NO">[1]TECHSHEET!$E$13:$E$14</definedName>
  </definedNames>
  <calcPr calcId="145621"/>
</workbook>
</file>

<file path=xl/calcChain.xml><?xml version="1.0" encoding="utf-8"?>
<calcChain xmlns="http://schemas.openxmlformats.org/spreadsheetml/2006/main">
  <c r="F10" i="1" l="1"/>
  <c r="F13" i="1"/>
  <c r="H20" i="1"/>
  <c r="H22" i="1"/>
  <c r="H23" i="1"/>
  <c r="H24" i="1"/>
  <c r="H25" i="1"/>
  <c r="H26" i="1"/>
  <c r="H27" i="1"/>
  <c r="H28" i="1"/>
  <c r="H29" i="1"/>
  <c r="I44" i="1"/>
  <c r="J44" i="1"/>
  <c r="K44" i="1"/>
  <c r="I46" i="1"/>
  <c r="J46" i="1"/>
  <c r="I51" i="1"/>
  <c r="J51" i="1"/>
  <c r="K51" i="1"/>
  <c r="I52" i="1"/>
  <c r="J52" i="1"/>
  <c r="K52" i="1"/>
  <c r="I54" i="1"/>
  <c r="J54" i="1"/>
  <c r="K54" i="1"/>
  <c r="I55" i="1"/>
  <c r="J55" i="1"/>
  <c r="K55" i="1"/>
  <c r="I56" i="1"/>
  <c r="J56" i="1"/>
  <c r="K56" i="1"/>
  <c r="I57" i="1"/>
  <c r="J57" i="1"/>
  <c r="K57" i="1"/>
  <c r="I58" i="1"/>
  <c r="J58" i="1"/>
  <c r="K58" i="1"/>
  <c r="I61" i="1"/>
  <c r="J61" i="1"/>
  <c r="K61" i="1"/>
  <c r="I62" i="1"/>
  <c r="J62" i="1"/>
  <c r="K62" i="1"/>
  <c r="I64" i="1"/>
  <c r="J64" i="1"/>
  <c r="I65" i="1"/>
  <c r="J67" i="1"/>
  <c r="K67" i="1"/>
  <c r="M79" i="1"/>
  <c r="N79" i="1"/>
  <c r="M80" i="1"/>
  <c r="N80" i="1"/>
  <c r="M81" i="1"/>
  <c r="N81" i="1"/>
</calcChain>
</file>

<file path=xl/sharedStrings.xml><?xml version="1.0" encoding="utf-8"?>
<sst xmlns="http://schemas.openxmlformats.org/spreadsheetml/2006/main" count="138" uniqueCount="110">
  <si>
    <t>&lt;****&gt; Заполняются коммерческим оператором оптового рынка электрической энергии (мощности).</t>
  </si>
  <si>
    <t>&lt;***&gt; Заполняются сетевыми организациями, осуществляющими передачу электрической энергии (мощности) по электрическим сетям.</t>
  </si>
  <si>
    <t>&lt;**&gt; Заполняются организацией, осуществляющей оперативно-диспетчерское управление в электроэнергетике.</t>
  </si>
  <si>
    <t>&lt;*&gt; Базовый период - год, предшествующий расчетному периоду регулирования (указаны показатели, опубликованные в установленном порядке).</t>
  </si>
  <si>
    <t>руб./МВт·ч</t>
  </si>
  <si>
    <t>одноставочный тариф</t>
  </si>
  <si>
    <t>2</t>
  </si>
  <si>
    <t>ставка на оплату технологического расхода (потерь)</t>
  </si>
  <si>
    <t>1.2</t>
  </si>
  <si>
    <t>руб./МВт в месяц</t>
  </si>
  <si>
    <t>ставка на содержание сетей</t>
  </si>
  <si>
    <t>1.1</t>
  </si>
  <si>
    <t>двухставочный тариф</t>
  </si>
  <si>
    <t>услуги по передаче электрической энергии</t>
  </si>
  <si>
    <t>второе полугодие</t>
  </si>
  <si>
    <t>первое полугодие</t>
  </si>
  <si>
    <t>Предложения на расчетный период регулирования</t>
  </si>
  <si>
    <t>Показатели, утвержденные на базовый период *</t>
  </si>
  <si>
    <t>Фактические показатели за год, предшествующий базовому периоду</t>
  </si>
  <si>
    <t>Единица изменения</t>
  </si>
  <si>
    <t>Наименование показателей</t>
  </si>
  <si>
    <t>III. Цены (тарифы) по регулируемым видам деятельности организации</t>
  </si>
  <si>
    <t>тыс.руб.</t>
  </si>
  <si>
    <t>Анализ финансовой устойчивости по величине излишка (недостатка) собственных оборотных средств</t>
  </si>
  <si>
    <t>7</t>
  </si>
  <si>
    <t>Уставный капитал (складочный капитал, уставный фонд, вклады товарищей)</t>
  </si>
  <si>
    <t>6</t>
  </si>
  <si>
    <t>Реквизиты отраслевого тарифного соглашения (дата утверждения, срок действия)</t>
  </si>
  <si>
    <t>5.3</t>
  </si>
  <si>
    <t>тыс.руб. на человека</t>
  </si>
  <si>
    <t>Среднемесячная заработная плата на одного работника</t>
  </si>
  <si>
    <t>5.2</t>
  </si>
  <si>
    <t>человек</t>
  </si>
  <si>
    <t>Среднесписочная численность персонала</t>
  </si>
  <si>
    <t>5.1</t>
  </si>
  <si>
    <t>Показатели численности персонала и фонда оплаты труда по регулируемым видам деятельности</t>
  </si>
  <si>
    <t>5</t>
  </si>
  <si>
    <t>тыс.руб./у.е.</t>
  </si>
  <si>
    <t>Операционные (подконтрольные) расходы на условную единицу &lt;***&gt;</t>
  </si>
  <si>
    <t>4.6</t>
  </si>
  <si>
    <t>у.е.</t>
  </si>
  <si>
    <t>Объем условных единиц &lt;***&gt;</t>
  </si>
  <si>
    <t>4.5</t>
  </si>
  <si>
    <t>не утверждалась</t>
  </si>
  <si>
    <t>Реквизиты инвестиционной программы (кем утверждена, дата утверждения, номер приказа)</t>
  </si>
  <si>
    <t>4.4.1</t>
  </si>
  <si>
    <t>Инвестиции, осуществляемые за счет тарифных источников</t>
  </si>
  <si>
    <t>4.4</t>
  </si>
  <si>
    <t>Выпадающие, излишние доходы (расходы) прошлых лет</t>
  </si>
  <si>
    <t>4.3</t>
  </si>
  <si>
    <t>Расходы, за исключением указанных в позиции 4.1 &lt;**&gt;, &lt;****&gt;;неподконтрольные расходы &lt;***&gt; - Всего &lt;***&gt;</t>
  </si>
  <si>
    <t>4.2</t>
  </si>
  <si>
    <t>материальные затраты</t>
  </si>
  <si>
    <t>4.1.3</t>
  </si>
  <si>
    <t>ремонт основных фондов</t>
  </si>
  <si>
    <t>4.1.2</t>
  </si>
  <si>
    <t>оплата труда</t>
  </si>
  <si>
    <t>4.1.1</t>
  </si>
  <si>
    <t>в том числе:</t>
  </si>
  <si>
    <t>Расходы, связанные с производством и реализацией товаров, работ и услуг &lt;**&gt;, &lt;****&gt;;
операционные (подконтрольные) расходы &lt;***&gt; - Всего</t>
  </si>
  <si>
    <t>4.1</t>
  </si>
  <si>
    <t>Необходимая валовая выручка по регулируемым видам деятельности организации - Всего</t>
  </si>
  <si>
    <t>4</t>
  </si>
  <si>
    <t>Приказ №18 от 15.01.2019г.</t>
  </si>
  <si>
    <t>Реквизиты программы энергоэффективности (кем утверждена, дата утверждения, номер приказа) &lt;***&gt;</t>
  </si>
  <si>
    <t>3.5</t>
  </si>
  <si>
    <t>%</t>
  </si>
  <si>
    <t>Уровень потерь электрической энергии &lt;***&gt;</t>
  </si>
  <si>
    <t>3.4</t>
  </si>
  <si>
    <t>тыс. кВт·ч</t>
  </si>
  <si>
    <t>Объем полезного отпуска электроэнергии населению и приравненным к нему категориям потребителей &lt;***&gt;</t>
  </si>
  <si>
    <t>3.3</t>
  </si>
  <si>
    <t>тыс.кВт*ч</t>
  </si>
  <si>
    <t>Объем полезного отпуска электроэнергии - Всего &lt;***&gt;</t>
  </si>
  <si>
    <t>3.2</t>
  </si>
  <si>
    <t>МВт</t>
  </si>
  <si>
    <t>Заявленная мощность &lt;***&gt;</t>
  </si>
  <si>
    <t>3.1</t>
  </si>
  <si>
    <t>Показатели регулируемых видов деятельности организации</t>
  </si>
  <si>
    <t>3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</si>
  <si>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</si>
  <si>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2.1</t>
  </si>
  <si>
    <t>Показатели рентабельности организации</t>
  </si>
  <si>
    <t>Чистая прибыль (убыток)</t>
  </si>
  <si>
    <t>1.4</t>
  </si>
  <si>
    <t>EBITDA (прибыль до процентов, налогов и амортизации)</t>
  </si>
  <si>
    <t>1.3</t>
  </si>
  <si>
    <t>Прибыль (убыток) от продаж</t>
  </si>
  <si>
    <t>Выручка</t>
  </si>
  <si>
    <t>Показатели эффективности деятельности организации</t>
  </si>
  <si>
    <t>Основные показатели деятельности организаций, относящихся к субъектам естественных монополий, а также коммерческого оператора оптового рынка электрической энергии (мощности)</t>
  </si>
  <si>
    <t>Предложения
на расчетный период регулирования</t>
  </si>
  <si>
    <t>Показатели, утвержденные
на базовый
период *</t>
  </si>
  <si>
    <t>Единица измерения</t>
  </si>
  <si>
    <t>II. Основные показатели деятельности организации</t>
  </si>
  <si>
    <t>Факс</t>
  </si>
  <si>
    <t>Контактный телефон</t>
  </si>
  <si>
    <t>Адрес электронной почты</t>
  </si>
  <si>
    <t>Ф.И.О. руководителя</t>
  </si>
  <si>
    <t>КПП</t>
  </si>
  <si>
    <t>ИНН</t>
  </si>
  <si>
    <t>Фактический адрес</t>
  </si>
  <si>
    <t>Место нахождения</t>
  </si>
  <si>
    <t>Сокращенное наименование</t>
  </si>
  <si>
    <t>Полное наименование</t>
  </si>
  <si>
    <t>I. Информация об организации</t>
  </si>
  <si>
    <t>(полное и сокращенное наименование юридического лица)</t>
  </si>
  <si>
    <t xml:space="preserve">                     (расчетный период регулирования)</t>
  </si>
  <si>
    <t xml:space="preserve">      о размере цен (тарифов), долгосрочных параметров регулирования</t>
  </si>
  <si>
    <t xml:space="preserve">                                ПРЕДЛОЖЕНИЕ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</si>
</sst>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[$€-1]_-;\-* #,##0.00[$€-1]_-;_-* &quot;-&quot;??[$€-1]_-"/>
    <numFmt numFmtId="165" formatCode="_-* #,##0\ _р_._-;\-* #,##0\ _р_._-;_-* &quot;-&quot;\ _р_._-;_-@_-"/>
    <numFmt numFmtId="166" formatCode="&quot;$&quot;#,##0_);[Red]\(&quot;$&quot;#,##0\)"/>
    <numFmt numFmtId="167" formatCode="#,##0.0"/>
    <numFmt numFmtId="168" formatCode="#,##0.000"/>
    <numFmt numFmtId="169" formatCode="#,##0.0000"/>
    <numFmt numFmtId="170" formatCode="_(&quot;$&quot;* #,##0.00_);_(&quot;$&quot;* \(#,##0.00\);_(&quot;$&quot;* &quot;-&quot;??_);_(@_)"/>
    <numFmt numFmtId="171" formatCode="_-* #,##0.00_р_._-;\-* #,##0.00_р_._-;_-* &quot;-&quot;??_р_._-;_-@_-"/>
    <numFmt numFmtId="172" formatCode="_-* #,##0.00_р_._-;\-* #,##0.00_р_._-;_-* \-??_р_._-;_-@_-"/>
  </numFmts>
  <fonts count="32"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2"/>
      <name val="Arial"/>
      <family val="2"/>
      <charset val="204"/>
    </font>
    <font>
      <sz val="11"/>
      <name val="Calibri"/>
      <family val="2"/>
      <scheme val="minor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10"/>
      <color indexed="12"/>
      <name val="Times New Roman Cyr"/>
      <charset val="204"/>
    </font>
    <font>
      <b/>
      <u/>
      <sz val="9"/>
      <color indexed="12"/>
      <name val="Tahoma"/>
      <family val="2"/>
      <charset val="204"/>
    </font>
    <font>
      <u/>
      <sz val="9"/>
      <color theme="10"/>
      <name val="Tahoma"/>
      <family val="2"/>
      <charset val="204"/>
    </font>
    <font>
      <sz val="10"/>
      <name val="Arial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1"/>
      <color indexed="8"/>
      <name val="Calibri"/>
      <family val="2"/>
      <charset val="1"/>
    </font>
    <font>
      <sz val="9"/>
      <color indexed="11"/>
      <name val="Tahoma"/>
      <family val="2"/>
      <charset val="204"/>
    </font>
    <font>
      <sz val="10"/>
      <name val="Calibri"/>
      <family val="2"/>
      <charset val="1"/>
    </font>
    <font>
      <sz val="10"/>
      <name val="Times New Roman CYR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</patternFill>
    </fill>
    <fill>
      <patternFill patternType="solid">
        <fgColor rgb="FFFFFACD"/>
      </patternFill>
    </fill>
    <fill>
      <patternFill patternType="solid">
        <fgColor rgb="FFF0FFF0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3">
    <xf numFmtId="49" fontId="0" fillId="0" borderId="0" applyBorder="0">
      <alignment vertical="top"/>
    </xf>
    <xf numFmtId="0" fontId="2" fillId="0" borderId="0"/>
    <xf numFmtId="0" fontId="4" fillId="0" borderId="0"/>
    <xf numFmtId="4" fontId="5" fillId="4" borderId="0" applyBorder="0">
      <alignment horizontal="right"/>
    </xf>
    <xf numFmtId="9" fontId="4" fillId="0" borderId="0" applyFont="0" applyFill="0" applyBorder="0" applyAlignment="0" applyProtection="0"/>
    <xf numFmtId="0" fontId="4" fillId="0" borderId="0"/>
    <xf numFmtId="0" fontId="6" fillId="0" borderId="0"/>
    <xf numFmtId="164" fontId="6" fillId="0" borderId="0"/>
    <xf numFmtId="0" fontId="7" fillId="0" borderId="0"/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38" fontId="8" fillId="0" borderId="0">
      <alignment vertical="top"/>
    </xf>
    <xf numFmtId="0" fontId="7" fillId="0" borderId="0"/>
    <xf numFmtId="0" fontId="7" fillId="0" borderId="0"/>
    <xf numFmtId="0" fontId="6" fillId="0" borderId="0"/>
    <xf numFmtId="0" fontId="9" fillId="0" borderId="8" applyNumberFormat="0" applyAlignment="0">
      <protection locked="0"/>
    </xf>
    <xf numFmtId="165" fontId="10" fillId="0" borderId="0" applyFont="0" applyFill="0" applyBorder="0" applyAlignment="0" applyProtection="0"/>
    <xf numFmtId="3" fontId="11" fillId="5" borderId="9">
      <alignment horizontal="center" vertical="center" wrapText="1"/>
      <protection locked="0"/>
    </xf>
    <xf numFmtId="166" fontId="12" fillId="0" borderId="0" applyFont="0" applyFill="0" applyBorder="0" applyAlignment="0" applyProtection="0"/>
    <xf numFmtId="167" fontId="5" fillId="2" borderId="0">
      <protection locked="0"/>
    </xf>
    <xf numFmtId="0" fontId="13" fillId="0" borderId="0" applyFill="0" applyBorder="0" applyProtection="0">
      <alignment vertical="center"/>
    </xf>
    <xf numFmtId="168" fontId="5" fillId="2" borderId="0">
      <protection locked="0"/>
    </xf>
    <xf numFmtId="169" fontId="5" fillId="2" borderId="0"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8" borderId="8" applyNumberFormat="0" applyAlignment="0"/>
    <xf numFmtId="0" fontId="9" fillId="8" borderId="8" applyNumberFormat="0" applyAlignment="0"/>
    <xf numFmtId="0" fontId="1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6" fillId="0" borderId="0"/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49" fontId="17" fillId="9" borderId="10" applyNumberFormat="0">
      <alignment horizontal="center"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 applyBorder="0">
      <alignment horizontal="center" vertical="center" wrapText="1"/>
    </xf>
    <xf numFmtId="0" fontId="25" fillId="0" borderId="11" applyBorder="0">
      <alignment horizontal="center" vertical="center" wrapText="1"/>
    </xf>
    <xf numFmtId="4" fontId="5" fillId="2" borderId="12" applyBorder="0">
      <alignment horizontal="right"/>
    </xf>
    <xf numFmtId="49" fontId="5" fillId="0" borderId="0" applyBorder="0">
      <alignment vertical="top"/>
    </xf>
    <xf numFmtId="49" fontId="5" fillId="0" borderId="0" applyBorder="0">
      <alignment vertical="top"/>
    </xf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1" fillId="0" borderId="0"/>
    <xf numFmtId="0" fontId="4" fillId="0" borderId="0"/>
    <xf numFmtId="0" fontId="4" fillId="0" borderId="0"/>
    <xf numFmtId="0" fontId="27" fillId="10" borderId="0" applyNumberFormat="0" applyBorder="0" applyAlignment="0">
      <alignment horizontal="left" vertical="center"/>
    </xf>
    <xf numFmtId="0" fontId="28" fillId="0" borderId="0"/>
    <xf numFmtId="0" fontId="27" fillId="10" borderId="0" applyNumberFormat="0" applyBorder="0" applyAlignment="0">
      <alignment horizontal="left" vertical="center"/>
    </xf>
    <xf numFmtId="0" fontId="27" fillId="10" borderId="0" applyNumberFormat="0" applyBorder="0" applyAlignment="0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" fillId="0" borderId="0"/>
    <xf numFmtId="0" fontId="9" fillId="0" borderId="0">
      <alignment wrapText="1"/>
    </xf>
    <xf numFmtId="0" fontId="23" fillId="0" borderId="0"/>
    <xf numFmtId="0" fontId="9" fillId="0" borderId="0">
      <alignment wrapText="1"/>
    </xf>
    <xf numFmtId="0" fontId="4" fillId="0" borderId="0"/>
    <xf numFmtId="49" fontId="5" fillId="10" borderId="0" applyBorder="0">
      <alignment vertical="top"/>
    </xf>
    <xf numFmtId="49" fontId="5" fillId="10" borderId="0" applyBorder="0">
      <alignment vertical="top"/>
    </xf>
    <xf numFmtId="49" fontId="5" fillId="10" borderId="0" applyBorder="0">
      <alignment vertical="top"/>
    </xf>
    <xf numFmtId="0" fontId="1" fillId="0" borderId="0"/>
    <xf numFmtId="0" fontId="9" fillId="0" borderId="0">
      <alignment wrapText="1"/>
    </xf>
    <xf numFmtId="0" fontId="9" fillId="0" borderId="0">
      <alignment wrapText="1"/>
    </xf>
    <xf numFmtId="0" fontId="11" fillId="0" borderId="0">
      <alignment wrapText="1"/>
    </xf>
    <xf numFmtId="49" fontId="5" fillId="0" borderId="0" applyBorder="0">
      <alignment vertical="top"/>
    </xf>
    <xf numFmtId="0" fontId="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26" fillId="0" borderId="0"/>
    <xf numFmtId="43" fontId="2" fillId="0" borderId="0" applyFont="0" applyFill="0" applyBorder="0" applyAlignment="0" applyProtection="0"/>
    <xf numFmtId="4" fontId="5" fillId="4" borderId="0" applyBorder="0">
      <alignment horizontal="right"/>
    </xf>
    <xf numFmtId="4" fontId="5" fillId="4" borderId="0" applyFont="0" applyBorder="0">
      <alignment horizontal="right"/>
    </xf>
    <xf numFmtId="4" fontId="5" fillId="11" borderId="13" applyBorder="0">
      <alignment horizontal="right"/>
    </xf>
  </cellStyleXfs>
  <cellXfs count="61">
    <xf numFmtId="49" fontId="0" fillId="0" borderId="0" xfId="0">
      <alignment vertical="top"/>
    </xf>
    <xf numFmtId="0" fontId="3" fillId="0" borderId="0" xfId="1" applyFont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justify" vertical="center"/>
    </xf>
    <xf numFmtId="4" fontId="3" fillId="0" borderId="0" xfId="1" applyNumberFormat="1" applyFont="1"/>
    <xf numFmtId="0" fontId="3" fillId="0" borderId="0" xfId="1" applyFont="1" applyAlignment="1">
      <alignment horizontal="center" vertical="center"/>
    </xf>
    <xf numFmtId="4" fontId="5" fillId="2" borderId="1" xfId="2" applyNumberFormat="1" applyFont="1" applyFill="1" applyBorder="1" applyAlignment="1" applyProtection="1">
      <alignment horizontal="right" vertical="center"/>
      <protection locked="0"/>
    </xf>
    <xf numFmtId="0" fontId="0" fillId="3" borderId="2" xfId="2" applyFont="1" applyFill="1" applyBorder="1" applyAlignment="1" applyProtection="1">
      <alignment horizontal="center" vertical="center" wrapText="1"/>
    </xf>
    <xf numFmtId="0" fontId="0" fillId="3" borderId="3" xfId="2" applyFont="1" applyFill="1" applyBorder="1" applyAlignment="1" applyProtection="1">
      <alignment vertical="center" wrapText="1"/>
    </xf>
    <xf numFmtId="0" fontId="5" fillId="3" borderId="4" xfId="2" applyFont="1" applyFill="1" applyBorder="1" applyAlignment="1" applyProtection="1">
      <alignment horizontal="center" vertical="center" wrapText="1"/>
    </xf>
    <xf numFmtId="0" fontId="0" fillId="0" borderId="5" xfId="2" applyFont="1" applyFill="1" applyBorder="1" applyAlignment="1" applyProtection="1">
      <alignment horizontal="center" vertical="center" wrapText="1"/>
    </xf>
    <xf numFmtId="0" fontId="5" fillId="0" borderId="5" xfId="2" applyFont="1" applyFill="1" applyBorder="1" applyAlignment="1" applyProtection="1">
      <alignment horizontal="left" vertical="center" wrapText="1" indent="1"/>
    </xf>
    <xf numFmtId="49" fontId="0" fillId="0" borderId="5" xfId="2" applyNumberFormat="1" applyFont="1" applyFill="1" applyBorder="1" applyAlignment="1" applyProtection="1">
      <alignment horizontal="center" vertical="center" wrapText="1"/>
    </xf>
    <xf numFmtId="0" fontId="0" fillId="0" borderId="1" xfId="2" applyFont="1" applyFill="1" applyBorder="1" applyAlignment="1" applyProtection="1">
      <alignment horizontal="center" vertical="center" wrapText="1"/>
    </xf>
    <xf numFmtId="0" fontId="5" fillId="0" borderId="1" xfId="2" applyFont="1" applyFill="1" applyBorder="1" applyAlignment="1" applyProtection="1">
      <alignment horizontal="left" vertical="center" wrapText="1" indent="1"/>
    </xf>
    <xf numFmtId="49" fontId="0" fillId="0" borderId="1" xfId="2" applyNumberFormat="1" applyFont="1" applyFill="1" applyBorder="1" applyAlignment="1" applyProtection="1">
      <alignment horizontal="center" vertical="center" wrapText="1"/>
    </xf>
    <xf numFmtId="0" fontId="5" fillId="3" borderId="3" xfId="2" applyFont="1" applyFill="1" applyBorder="1" applyAlignment="1" applyProtection="1">
      <alignment vertical="center" wrapText="1"/>
    </xf>
    <xf numFmtId="0" fontId="5" fillId="3" borderId="3" xfId="2" applyFont="1" applyFill="1" applyBorder="1" applyAlignment="1" applyProtection="1">
      <alignment horizontal="left" vertical="center" wrapText="1"/>
    </xf>
    <xf numFmtId="0" fontId="0" fillId="3" borderId="4" xfId="2" applyFont="1" applyFill="1" applyBorder="1" applyAlignment="1" applyProtection="1">
      <alignment horizontal="left" vertical="center" wrapText="1"/>
    </xf>
    <xf numFmtId="0" fontId="5" fillId="0" borderId="1" xfId="2" applyFont="1" applyFill="1" applyBorder="1" applyAlignment="1" applyProtection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5" fillId="0" borderId="1" xfId="2" applyFont="1" applyFill="1" applyBorder="1" applyAlignment="1" applyProtection="1">
      <alignment horizontal="center" vertical="center" wrapText="1"/>
    </xf>
    <xf numFmtId="0" fontId="3" fillId="0" borderId="0" xfId="1" applyFont="1" applyBorder="1" applyAlignment="1">
      <alignment horizontal="justify" vertical="center"/>
    </xf>
    <xf numFmtId="0" fontId="3" fillId="0" borderId="3" xfId="1" applyFont="1" applyBorder="1" applyAlignment="1">
      <alignment horizontal="left" vertical="center" indent="1"/>
    </xf>
    <xf numFmtId="0" fontId="3" fillId="0" borderId="0" xfId="1" applyFont="1" applyBorder="1"/>
    <xf numFmtId="0" fontId="5" fillId="0" borderId="1" xfId="2" applyFont="1" applyFill="1" applyBorder="1" applyAlignment="1" applyProtection="1">
      <alignment horizontal="left" vertical="center" wrapText="1"/>
    </xf>
    <xf numFmtId="49" fontId="0" fillId="2" borderId="1" xfId="2" applyNumberFormat="1" applyFont="1" applyFill="1" applyBorder="1" applyAlignment="1" applyProtection="1">
      <alignment horizontal="right" vertical="center" wrapText="1"/>
      <protection locked="0"/>
    </xf>
    <xf numFmtId="4" fontId="5" fillId="2" borderId="1" xfId="3" applyNumberFormat="1" applyFont="1" applyFill="1" applyBorder="1" applyAlignment="1" applyProtection="1">
      <alignment horizontal="right" vertical="center"/>
      <protection locked="0"/>
    </xf>
    <xf numFmtId="4" fontId="5" fillId="4" borderId="1" xfId="3" applyNumberFormat="1" applyFont="1" applyFill="1" applyBorder="1" applyAlignment="1" applyProtection="1">
      <alignment horizontal="right" vertical="center"/>
    </xf>
    <xf numFmtId="0" fontId="5" fillId="3" borderId="2" xfId="2" applyFont="1" applyFill="1" applyBorder="1" applyAlignment="1" applyProtection="1">
      <alignment vertical="center" wrapText="1"/>
    </xf>
    <xf numFmtId="0" fontId="5" fillId="3" borderId="3" xfId="2" applyFont="1" applyFill="1" applyBorder="1" applyAlignment="1" applyProtection="1">
      <alignment horizontal="left" vertical="center" wrapText="1" indent="1"/>
    </xf>
    <xf numFmtId="49" fontId="0" fillId="0" borderId="1" xfId="0" applyBorder="1" applyAlignment="1">
      <alignment horizontal="left" vertical="top" wrapText="1" indent="1"/>
    </xf>
    <xf numFmtId="49" fontId="5" fillId="2" borderId="1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2" applyFont="1" applyFill="1" applyBorder="1" applyAlignment="1" applyProtection="1">
      <alignment horizontal="left" vertical="center" wrapText="1" indent="2"/>
    </xf>
    <xf numFmtId="0" fontId="3" fillId="0" borderId="1" xfId="1" applyFont="1" applyBorder="1"/>
    <xf numFmtId="49" fontId="5" fillId="0" borderId="1" xfId="2" applyNumberFormat="1" applyFont="1" applyFill="1" applyBorder="1" applyAlignment="1" applyProtection="1">
      <alignment horizontal="center" vertical="center" wrapText="1"/>
    </xf>
    <xf numFmtId="49" fontId="0" fillId="0" borderId="1" xfId="0" applyFill="1" applyBorder="1" applyAlignment="1" applyProtection="1">
      <alignment horizontal="left" vertical="top" wrapText="1" indent="1"/>
    </xf>
    <xf numFmtId="49" fontId="0" fillId="0" borderId="1" xfId="0" applyBorder="1" applyAlignment="1">
      <alignment horizontal="left" vertical="center" wrapText="1" indent="1"/>
    </xf>
    <xf numFmtId="4" fontId="0" fillId="2" borderId="1" xfId="2" applyNumberFormat="1" applyFont="1" applyFill="1" applyBorder="1" applyAlignment="1" applyProtection="1">
      <alignment horizontal="right" vertical="center"/>
      <protection locked="0"/>
    </xf>
    <xf numFmtId="0" fontId="5" fillId="3" borderId="3" xfId="2" applyFont="1" applyFill="1" applyBorder="1" applyAlignment="1" applyProtection="1">
      <alignment horizontal="center" vertical="center" wrapText="1"/>
    </xf>
    <xf numFmtId="10" fontId="0" fillId="2" borderId="1" xfId="4" applyNumberFormat="1" applyFont="1" applyFill="1" applyBorder="1" applyAlignment="1" applyProtection="1">
      <alignment horizontal="right" vertical="center"/>
      <protection locked="0"/>
    </xf>
    <xf numFmtId="4" fontId="5" fillId="2" borderId="6" xfId="2" applyNumberFormat="1" applyFont="1" applyFill="1" applyBorder="1" applyAlignment="1" applyProtection="1">
      <alignment horizontal="right" vertical="center"/>
      <protection locked="0"/>
    </xf>
    <xf numFmtId="0" fontId="0" fillId="0" borderId="6" xfId="2" applyFont="1" applyFill="1" applyBorder="1" applyAlignment="1" applyProtection="1">
      <alignment horizontal="center" vertical="center" wrapText="1"/>
    </xf>
    <xf numFmtId="0" fontId="5" fillId="0" borderId="6" xfId="2" applyFont="1" applyFill="1" applyBorder="1" applyAlignment="1" applyProtection="1">
      <alignment horizontal="left" vertical="center" wrapText="1" indent="1"/>
    </xf>
    <xf numFmtId="49" fontId="0" fillId="0" borderId="6" xfId="2" applyNumberFormat="1" applyFont="1" applyFill="1" applyBorder="1" applyAlignment="1" applyProtection="1">
      <alignment horizontal="center" vertical="center" wrapText="1"/>
    </xf>
    <xf numFmtId="0" fontId="5" fillId="3" borderId="5" xfId="2" applyFont="1" applyFill="1" applyBorder="1" applyAlignment="1" applyProtection="1">
      <alignment horizontal="left" vertical="center" wrapText="1"/>
    </xf>
    <xf numFmtId="0" fontId="0" fillId="3" borderId="5" xfId="2" applyFont="1" applyFill="1" applyBorder="1" applyAlignment="1" applyProtection="1">
      <alignment horizontal="left" vertical="center" wrapText="1"/>
    </xf>
    <xf numFmtId="4" fontId="5" fillId="4" borderId="1" xfId="5" applyNumberFormat="1" applyFont="1" applyFill="1" applyBorder="1" applyAlignment="1" applyProtection="1">
      <alignment horizontal="left" vertical="center" indent="1"/>
    </xf>
    <xf numFmtId="4" fontId="5" fillId="0" borderId="1" xfId="5" applyNumberFormat="1" applyFont="1" applyFill="1" applyBorder="1" applyAlignment="1" applyProtection="1">
      <alignment horizontal="left" vertical="center" indent="1"/>
    </xf>
    <xf numFmtId="0" fontId="5" fillId="4" borderId="1" xfId="5" applyNumberFormat="1" applyFont="1" applyFill="1" applyBorder="1" applyAlignment="1" applyProtection="1">
      <alignment horizontal="left" vertical="center" indent="1"/>
      <protection locked="0"/>
    </xf>
    <xf numFmtId="0" fontId="5" fillId="2" borderId="1" xfId="5" applyNumberFormat="1" applyFont="1" applyFill="1" applyBorder="1" applyAlignment="1" applyProtection="1">
      <alignment horizontal="left" vertical="center" indent="1"/>
      <protection locked="0"/>
    </xf>
    <xf numFmtId="0" fontId="5" fillId="4" borderId="1" xfId="5" applyNumberFormat="1" applyFont="1" applyFill="1" applyBorder="1" applyAlignment="1" applyProtection="1">
      <alignment horizontal="left" vertical="center" indent="1"/>
    </xf>
    <xf numFmtId="0" fontId="5" fillId="4" borderId="1" xfId="5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1" xfId="5" applyNumberFormat="1" applyFont="1" applyFill="1" applyBorder="1" applyAlignment="1" applyProtection="1">
      <alignment horizontal="left" vertical="center" wrapText="1" indent="1"/>
      <protection locked="0"/>
    </xf>
    <xf numFmtId="0" fontId="5" fillId="4" borderId="1" xfId="2" applyNumberFormat="1" applyFont="1" applyFill="1" applyBorder="1" applyAlignment="1" applyProtection="1">
      <alignment horizontal="left" vertical="center" indent="1"/>
    </xf>
    <xf numFmtId="0" fontId="5" fillId="4" borderId="1" xfId="2" applyNumberFormat="1" applyFont="1" applyFill="1" applyBorder="1" applyAlignment="1" applyProtection="1">
      <alignment horizontal="left" vertical="center" indent="1"/>
      <protection locked="0"/>
    </xf>
    <xf numFmtId="0" fontId="5" fillId="2" borderId="1" xfId="2" applyNumberFormat="1" applyFont="1" applyFill="1" applyBorder="1" applyAlignment="1" applyProtection="1">
      <alignment horizontal="left" vertical="center" indent="1"/>
      <protection locked="0"/>
    </xf>
    <xf numFmtId="0" fontId="3" fillId="0" borderId="0" xfId="1" applyFont="1" applyAlignment="1">
      <alignment horizontal="center"/>
    </xf>
    <xf numFmtId="0" fontId="3" fillId="0" borderId="7" xfId="1" applyFont="1" applyBorder="1" applyAlignment="1">
      <alignment horizontal="center" vertical="center"/>
    </xf>
    <xf numFmtId="49" fontId="3" fillId="0" borderId="7" xfId="1" applyNumberFormat="1" applyFont="1" applyBorder="1" applyAlignment="1">
      <alignment horizontal="center" vertical="center"/>
    </xf>
  </cellXfs>
  <cellStyles count="103">
    <cellStyle name=" 1" xfId="6"/>
    <cellStyle name=" 1 2" xfId="7"/>
    <cellStyle name=" 1_Stage1" xfId="8"/>
    <cellStyle name="_Model_RAB Мой_PR.PROG.WARM.NOTCOMBI.2012.2.16_v1.4(04.04.11) " xfId="9"/>
    <cellStyle name="_Model_RAB Мой_Книга2_PR.PROG.WARM.NOTCOMBI.2012.2.16_v1.4(04.04.11) " xfId="10"/>
    <cellStyle name="_Model_RAB_MRSK_svod_PR.PROG.WARM.NOTCOMBI.2012.2.16_v1.4(04.04.11) " xfId="11"/>
    <cellStyle name="_Model_RAB_MRSK_svod_Книга2_PR.PROG.WARM.NOTCOMBI.2012.2.16_v1.4(04.04.11) " xfId="12"/>
    <cellStyle name="_МОДЕЛЬ_1 (2)_PR.PROG.WARM.NOTCOMBI.2012.2.16_v1.4(04.04.11) " xfId="13"/>
    <cellStyle name="_МОДЕЛЬ_1 (2)_Книга2_PR.PROG.WARM.NOTCOMBI.2012.2.16_v1.4(04.04.11) " xfId="14"/>
    <cellStyle name="_пр 5 тариф RAB_PR.PROG.WARM.NOTCOMBI.2012.2.16_v1.4(04.04.11) " xfId="15"/>
    <cellStyle name="_пр 5 тариф RAB_Книга2_PR.PROG.WARM.NOTCOMBI.2012.2.16_v1.4(04.04.11) " xfId="16"/>
    <cellStyle name="_Расчет RAB_22072008_PR.PROG.WARM.NOTCOMBI.2012.2.16_v1.4(04.04.11) " xfId="17"/>
    <cellStyle name="_Расчет RAB_22072008_Книга2_PR.PROG.WARM.NOTCOMBI.2012.2.16_v1.4(04.04.11) " xfId="18"/>
    <cellStyle name="_Расчет RAB_Лен и МОЭСК_с 2010 года_14.04.2009_со сглаж_version 3.0_без ФСК_PR.PROG.WARM.NOTCOMBI.2012.2.16_v1.4(04.04.11) " xfId="19"/>
    <cellStyle name="_Расчет RAB_Лен и МОЭСК_с 2010 года_14.04.2009_со сглаж_version 3.0_без ФСК_Книга2_PR.PROG.WARM.NOTCOMBI.2012.2.16_v1.4(04.04.11) " xfId="20"/>
    <cellStyle name="_РИТ КЭС " xfId="21"/>
    <cellStyle name="_счета 2008 оплаченные в 2007г " xfId="22"/>
    <cellStyle name="_Факт  годовая 2007 " xfId="23"/>
    <cellStyle name="Cells 2 2" xfId="24"/>
    <cellStyle name="Comma [0]" xfId="25"/>
    <cellStyle name="cs_0bfa3f13-6928-429c-abff-a678772fffea" xfId="26"/>
    <cellStyle name="Currency [0]" xfId="27"/>
    <cellStyle name="currency1" xfId="28"/>
    <cellStyle name="Currency2" xfId="29"/>
    <cellStyle name="currency3" xfId="30"/>
    <cellStyle name="currency4" xfId="31"/>
    <cellStyle name="Followed Hyperlink" xfId="32"/>
    <cellStyle name="Header" xfId="33"/>
    <cellStyle name="Header 3" xfId="34"/>
    <cellStyle name="Hyperlink" xfId="35"/>
    <cellStyle name="normal" xfId="36"/>
    <cellStyle name="Normal1" xfId="37"/>
    <cellStyle name="Normal2" xfId="38"/>
    <cellStyle name="Percent1" xfId="39"/>
    <cellStyle name="Title 4" xfId="40"/>
    <cellStyle name="Гиперссылка 2" xfId="41"/>
    <cellStyle name="Гиперссылка 2 2" xfId="42"/>
    <cellStyle name="Гиперссылка 3" xfId="43"/>
    <cellStyle name="Гиперссылка 4" xfId="44"/>
    <cellStyle name="Гиперссылка 4 2" xfId="45"/>
    <cellStyle name="Гиперссылка 5" xfId="46"/>
    <cellStyle name="Гиперссылка 6" xfId="47"/>
    <cellStyle name="Гиперссылка 7" xfId="48"/>
    <cellStyle name="Заголовок" xfId="49"/>
    <cellStyle name="ЗаголовокСтолбца" xfId="50"/>
    <cellStyle name="Значение" xfId="51"/>
    <cellStyle name="Обычный" xfId="0" builtinId="0"/>
    <cellStyle name="Обычный 10" xfId="52"/>
    <cellStyle name="Обычный 10 2" xfId="53"/>
    <cellStyle name="Обычный 10 6" xfId="54"/>
    <cellStyle name="Обычный 10 7" xfId="5"/>
    <cellStyle name="Обычный 11" xfId="55"/>
    <cellStyle name="Обычный 11 2" xfId="56"/>
    <cellStyle name="Обычный 11 3 7" xfId="57"/>
    <cellStyle name="Обычный 12" xfId="58"/>
    <cellStyle name="Обычный 12 4" xfId="59"/>
    <cellStyle name="Обычный 13" xfId="60"/>
    <cellStyle name="Обычный 14" xfId="61"/>
    <cellStyle name="Обычный 17" xfId="62"/>
    <cellStyle name="Обычный 2" xfId="63"/>
    <cellStyle name="Обычный 2 10 2" xfId="64"/>
    <cellStyle name="Обычный 2 10 2 2" xfId="65"/>
    <cellStyle name="Обычный 2 11 2" xfId="66"/>
    <cellStyle name="Обычный 2 16" xfId="67"/>
    <cellStyle name="Обычный 2 2 2 4" xfId="68"/>
    <cellStyle name="Обычный 2 2 3" xfId="69"/>
    <cellStyle name="Обычный 2 20 2" xfId="70"/>
    <cellStyle name="Обычный 2 20 2 2" xfId="71"/>
    <cellStyle name="Обычный 2 20 2 3" xfId="72"/>
    <cellStyle name="Обычный 2 5" xfId="73"/>
    <cellStyle name="Обычный 2 5 8" xfId="74"/>
    <cellStyle name="Обычный 2_НВВ - сети долгосрочный (15.07) - передано на оформление" xfId="75"/>
    <cellStyle name="Обычный 2_НВВ - сети долгосрочный (15.07) - передано на оформление 2 2" xfId="2"/>
    <cellStyle name="Обычный 20" xfId="76"/>
    <cellStyle name="Обычный 23 2" xfId="77"/>
    <cellStyle name="Обычный 3" xfId="78"/>
    <cellStyle name="Обычный 3 2" xfId="79"/>
    <cellStyle name="Обычный 3 3" xfId="80"/>
    <cellStyle name="Обычный 3 3 2" xfId="81"/>
    <cellStyle name="Обычный 3 3 2 2" xfId="82"/>
    <cellStyle name="Обычный 3 5" xfId="1"/>
    <cellStyle name="Обычный 3 5 2" xfId="83"/>
    <cellStyle name="Обычный 30" xfId="84"/>
    <cellStyle name="Обычный 4" xfId="85"/>
    <cellStyle name="Обычный 49" xfId="86"/>
    <cellStyle name="Обычный 6" xfId="87"/>
    <cellStyle name="Обычный 6 13" xfId="88"/>
    <cellStyle name="Обычный 7" xfId="89"/>
    <cellStyle name="Обычный 85" xfId="90"/>
    <cellStyle name="Обычный 9" xfId="91"/>
    <cellStyle name="Обычный 9 2" xfId="92"/>
    <cellStyle name="Обычный 9 2 2" xfId="93"/>
    <cellStyle name="Обычный 9 2 2 2" xfId="94"/>
    <cellStyle name="Процентный 10" xfId="4"/>
    <cellStyle name="Процентный 2" xfId="95"/>
    <cellStyle name="Процентный 2 8 2" xfId="96"/>
    <cellStyle name="Финансовый 2" xfId="97"/>
    <cellStyle name="Финансовый 2 2 10" xfId="98"/>
    <cellStyle name="Финансовый 7" xfId="99"/>
    <cellStyle name="Формула" xfId="100"/>
    <cellStyle name="Формула 2" xfId="101"/>
    <cellStyle name="Формула_GRES.2007.5" xfId="3"/>
    <cellStyle name="ФормулаВБ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GY.CALC.NVV.TSO(v2.1)_&#1059;&#1083;&#1100;&#1103;&#1085;&#1086;&#1074;&#1089;&#1082;&#1072;&#1103;_&#1086;&#1073;&#1083;&#1072;&#1089;&#1090;&#110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CostsfeatBalance"/>
      <sheetName val="modTariff"/>
      <sheetName val="modDocsComsAPI"/>
      <sheetName val="Настройки"/>
      <sheetName val="Инструкция"/>
      <sheetName val="Лог обновления"/>
      <sheetName val="modVLDProv"/>
      <sheetName val="modCommandButton"/>
      <sheetName val="modVLDProvLIST_MO"/>
      <sheetName val="modfrmRegion"/>
      <sheetName val="modNoContract"/>
      <sheetName val="modCheckCyan"/>
      <sheetName val="modDOC"/>
      <sheetName val="modCALC_AMORT_FACT"/>
      <sheetName val="modEZ_DRP_corr"/>
      <sheetName val="Титульный"/>
      <sheetName val="Список листов"/>
      <sheetName val="Сопроводительные материалы"/>
      <sheetName val="Библиотека документов"/>
      <sheetName val="Регионы аналоги"/>
      <sheetName val="PATTERN_COSTS"/>
      <sheetName val="4_Полезный отпуск"/>
      <sheetName val="4.1"/>
      <sheetName val="4.2. расчет K_об"/>
      <sheetName val="Прил. 1"/>
      <sheetName val="Прил. 2-6"/>
      <sheetName val="индекс эффективности ОПР"/>
      <sheetName val="modLT"/>
      <sheetName val="баз. ур. подк. расх. "/>
      <sheetName val="9_Расчет тарифов"/>
      <sheetName val="5_ЛЭП у.е"/>
      <sheetName val="6 _ПС у.е"/>
      <sheetName val="7_Свод УЕ "/>
      <sheetName val="8_Расчет НВВ "/>
      <sheetName val="ЭЗ"/>
      <sheetName val="ЭЗ ДПР c уч.421"/>
      <sheetName val="ЭЗ ДПР c уч.421 ДЕМО"/>
      <sheetName val="ЭЗ ДПР кор"/>
      <sheetName val="ЭЗ ДПР кор ДЕМО"/>
      <sheetName val="9 Тариф"/>
      <sheetName val="TECHSHEET"/>
      <sheetName val="9 Тариф снизу"/>
      <sheetName val="11_Корректировка НВВ"/>
      <sheetName val="12_Сырье и материалы"/>
      <sheetName val="modMaterials"/>
      <sheetName val="ЭЭ"/>
      <sheetName val="modEe"/>
      <sheetName val="modTe"/>
      <sheetName val="ТЭ"/>
      <sheetName val="tech"/>
      <sheetName val="13_РПР Ремонт "/>
      <sheetName val="modRPR_Repair"/>
      <sheetName val="14_Ремонты ЭСХ"/>
      <sheetName val="modESX_Repair"/>
      <sheetName val="15_Информация по ТО"/>
      <sheetName val="modInformation_TO"/>
      <sheetName val="modStaff"/>
      <sheetName val="modPpr"/>
      <sheetName val="16_Персонал"/>
      <sheetName val="ФОТ норматив"/>
      <sheetName val="17_ППР"/>
      <sheetName val="18_ФСК"/>
      <sheetName val="19_Аренда ЭСХ"/>
      <sheetName val="modRent_ESX_FACT"/>
      <sheetName val="modLEASING_ESX_FACT"/>
      <sheetName val="modRENT_OTHER_FACT"/>
      <sheetName val="modNPR"/>
      <sheetName val="23_Лизинг ЭСХ"/>
      <sheetName val="25_Аренда прочее им."/>
      <sheetName val="31_Прочие НПР "/>
      <sheetName val="32_Расчет амортизации"/>
      <sheetName val="34_Амортизация свод "/>
      <sheetName val="35_Средняя стоимость ОС"/>
      <sheetName val="modTransportTax"/>
      <sheetName val="Трансп.налог"/>
      <sheetName val="Налог на имущество"/>
      <sheetName val="Налог на прибыль"/>
      <sheetName val="36_Прибыль"/>
      <sheetName val="37_Факт потери"/>
      <sheetName val="modLosses"/>
      <sheetName val="modProceedsFact"/>
      <sheetName val="Тарифная выручка"/>
      <sheetName val="38_товарная выручка факт"/>
      <sheetName val="39_ФСК факт"/>
      <sheetName val="40_ИПР факт "/>
      <sheetName val="41_Бездоговор"/>
      <sheetName val="42_финансовые показатели"/>
      <sheetName val="modProfit"/>
      <sheetName val="modCredit"/>
      <sheetName val="44_кредиты"/>
      <sheetName val="modInstruction"/>
      <sheetName val="modSheetTitle"/>
      <sheetName val="modDocs"/>
      <sheetName val="45_НВВ РСК"/>
      <sheetName val="46_PEREDACHA.XX.FACT.EXPENSES"/>
      <sheetName val="47_PEREDACHA.M.ХХ Индекс"/>
      <sheetName val="modfrmReestr"/>
      <sheetName val="modReestr"/>
      <sheetName val="REESTR_MO"/>
      <sheetName val="REESTR_LOCATION"/>
      <sheetName val="REESTR_STREET"/>
      <sheetName val="REESTR_ORG"/>
      <sheetName val="modPass"/>
      <sheetName val="Бухгалтерский баланс. Раздел А"/>
      <sheetName val="Бухгалтерский баланс. Раздел П"/>
      <sheetName val="Отчет о финансовых результатах"/>
      <sheetName val="Стоимость активов"/>
      <sheetName val="Оценка ликвидности"/>
      <sheetName val="Оценка фин. уст"/>
      <sheetName val="Оценка дел. активность"/>
      <sheetName val="Обоб. анализ"/>
      <sheetName val="Комментарии"/>
      <sheetName val="Проверка"/>
      <sheetName val="modfrmDocumentPicker"/>
      <sheetName val="modDocumentsAPI"/>
      <sheetName val="SELECTED_DOCS"/>
      <sheetName val="DOCS_DEPENDENCY"/>
      <sheetName val="modGetGeoBase"/>
      <sheetName val="modVLDProvGeneralProc"/>
      <sheetName val="modUpdTemplMain"/>
      <sheetName val="modfrmCheckUpdates"/>
      <sheetName val="modIHLCommandBar"/>
      <sheetName val="modGeneralProcedures"/>
      <sheetName val="modInfo"/>
      <sheetName val="modHLIcons"/>
      <sheetName val="modfrmDateChoose"/>
      <sheetName val="modfrmActivity"/>
      <sheetName val="modTech"/>
      <sheetName val="modfrmURL"/>
      <sheetName val="modImportCsv"/>
      <sheetName val="modEZ_DRP"/>
      <sheetName val="modFillRegData"/>
      <sheetName val="modSheetLog"/>
      <sheetName val="modFotNorm"/>
    </sheetNames>
    <sheetDataSet>
      <sheetData sheetId="0"/>
      <sheetData sheetId="1"/>
      <sheetData sheetId="2"/>
      <sheetData sheetId="3">
        <row r="17">
          <cell r="C17" t="str">
            <v>Алтайский край</v>
          </cell>
          <cell r="D17">
            <v>0</v>
          </cell>
        </row>
        <row r="18">
          <cell r="C18" t="str">
            <v>Архангельская область</v>
          </cell>
          <cell r="D18">
            <v>0</v>
          </cell>
        </row>
        <row r="19">
          <cell r="C19" t="str">
            <v>Волгоградская область</v>
          </cell>
          <cell r="D19">
            <v>0</v>
          </cell>
        </row>
        <row r="20">
          <cell r="C20" t="str">
            <v>Еврейская автономная область</v>
          </cell>
          <cell r="D20">
            <v>0</v>
          </cell>
        </row>
        <row r="21">
          <cell r="C21" t="str">
            <v>Кемеровская область</v>
          </cell>
          <cell r="D21">
            <v>1</v>
          </cell>
        </row>
        <row r="22">
          <cell r="C22" t="str">
            <v>Костромская область</v>
          </cell>
          <cell r="D22">
            <v>0</v>
          </cell>
        </row>
        <row r="23">
          <cell r="C23" t="str">
            <v>Красноярский край</v>
          </cell>
          <cell r="D23">
            <v>0</v>
          </cell>
        </row>
        <row r="24">
          <cell r="C24" t="str">
            <v>Ленинградская область</v>
          </cell>
          <cell r="D24">
            <v>0</v>
          </cell>
        </row>
        <row r="25">
          <cell r="C25" t="str">
            <v>Магаданская область</v>
          </cell>
          <cell r="D25">
            <v>0</v>
          </cell>
        </row>
        <row r="26">
          <cell r="C26" t="str">
            <v>Новосибирская область</v>
          </cell>
          <cell r="D26">
            <v>0</v>
          </cell>
        </row>
        <row r="27">
          <cell r="C27" t="str">
            <v>Пермский край</v>
          </cell>
          <cell r="D27">
            <v>0</v>
          </cell>
        </row>
        <row r="28">
          <cell r="C28" t="str">
            <v>Республика Алтай</v>
          </cell>
          <cell r="D28">
            <v>0</v>
          </cell>
        </row>
        <row r="29">
          <cell r="C29" t="str">
            <v>Республика Калмыкия</v>
          </cell>
          <cell r="D29">
            <v>0</v>
          </cell>
        </row>
        <row r="30">
          <cell r="C30" t="str">
            <v>Республика Карелия</v>
          </cell>
          <cell r="D30">
            <v>0</v>
          </cell>
        </row>
        <row r="31">
          <cell r="C31" t="str">
            <v>Республика Крым</v>
          </cell>
          <cell r="D31">
            <v>0</v>
          </cell>
        </row>
        <row r="32">
          <cell r="C32" t="str">
            <v>Республика Татарстан</v>
          </cell>
          <cell r="D32">
            <v>0</v>
          </cell>
        </row>
        <row r="33">
          <cell r="C33" t="str">
            <v>Республика Хакасия</v>
          </cell>
          <cell r="D33">
            <v>0</v>
          </cell>
        </row>
        <row r="34">
          <cell r="C34" t="str">
            <v>Самарская область</v>
          </cell>
          <cell r="D34">
            <v>0</v>
          </cell>
        </row>
        <row r="35">
          <cell r="C35" t="str">
            <v>Тверская область</v>
          </cell>
          <cell r="D35">
            <v>0</v>
          </cell>
        </row>
        <row r="36">
          <cell r="C36" t="str">
            <v>Томская область</v>
          </cell>
          <cell r="D36">
            <v>0</v>
          </cell>
        </row>
        <row r="37">
          <cell r="C37" t="str">
            <v>Ульяновская область</v>
          </cell>
          <cell r="D37">
            <v>1</v>
          </cell>
        </row>
        <row r="38">
          <cell r="C38" t="str">
            <v>Челябинская область</v>
          </cell>
          <cell r="D38">
            <v>0</v>
          </cell>
        </row>
        <row r="39">
          <cell r="C39" t="str">
            <v>Чувашская Республика</v>
          </cell>
          <cell r="D39">
            <v>0</v>
          </cell>
        </row>
      </sheetData>
      <sheetData sheetId="4">
        <row r="3">
          <cell r="B3" t="str">
            <v>Версия 1.0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E5" t="str">
            <v>Ульяновская область</v>
          </cell>
        </row>
        <row r="7">
          <cell r="E7" t="str">
            <v>Версия организации</v>
          </cell>
        </row>
        <row r="9">
          <cell r="E9" t="str">
            <v>ООО "Инза Сервис"</v>
          </cell>
        </row>
        <row r="11">
          <cell r="E11" t="str">
            <v>Общества с ограниченной ответственностью</v>
          </cell>
        </row>
        <row r="13">
          <cell r="E13" t="str">
            <v>7306006330</v>
          </cell>
        </row>
        <row r="14">
          <cell r="E14" t="str">
            <v>730601001</v>
          </cell>
        </row>
        <row r="17">
          <cell r="E17" t="str">
            <v xml:space="preserve">Корректировка </v>
          </cell>
        </row>
        <row r="19">
          <cell r="E19">
            <v>2020</v>
          </cell>
        </row>
        <row r="21">
          <cell r="E21" t="str">
            <v>5</v>
          </cell>
        </row>
        <row r="23">
          <cell r="E23">
            <v>2022</v>
          </cell>
        </row>
        <row r="25">
          <cell r="E25" t="str">
            <v>2020-2024</v>
          </cell>
        </row>
        <row r="28">
          <cell r="E28" t="str">
            <v>Передача ЭЭ</v>
          </cell>
        </row>
        <row r="32">
          <cell r="E32" t="str">
            <v>ПАО "МРСК Волги"</v>
          </cell>
        </row>
        <row r="34">
          <cell r="E34" t="str">
            <v>6450925977</v>
          </cell>
        </row>
        <row r="35">
          <cell r="E35" t="str">
            <v>645001001</v>
          </cell>
        </row>
        <row r="53">
          <cell r="E53" t="str">
            <v>433030 г.Инза ,ул.Транспортная ,7</v>
          </cell>
        </row>
        <row r="54">
          <cell r="E54" t="str">
            <v>432032 г.Ульяновск ул.Полбина 65А</v>
          </cell>
        </row>
        <row r="57">
          <cell r="E57" t="str">
            <v>Павлов Юрий Михайлович</v>
          </cell>
        </row>
        <row r="58">
          <cell r="E58" t="str">
            <v>8(8422)67-49-95</v>
          </cell>
        </row>
        <row r="68">
          <cell r="E68" t="str">
            <v>inzaservis73@yandex.ru</v>
          </cell>
        </row>
      </sheetData>
      <sheetData sheetId="16"/>
      <sheetData sheetId="17"/>
      <sheetData sheetId="18"/>
      <sheetData sheetId="19">
        <row r="16">
          <cell r="F16">
            <v>8552</v>
          </cell>
          <cell r="G16">
            <v>1.63</v>
          </cell>
          <cell r="H16">
            <v>9728</v>
          </cell>
          <cell r="I16">
            <v>1.58</v>
          </cell>
        </row>
        <row r="26">
          <cell r="F26">
            <v>-13.8</v>
          </cell>
          <cell r="G26">
            <v>1.04</v>
          </cell>
          <cell r="H26">
            <v>10</v>
          </cell>
          <cell r="I26">
            <v>1.04</v>
          </cell>
          <cell r="J26">
            <v>55</v>
          </cell>
          <cell r="K26">
            <v>1.01</v>
          </cell>
        </row>
      </sheetData>
      <sheetData sheetId="20"/>
      <sheetData sheetId="21"/>
      <sheetData sheetId="22"/>
      <sheetData sheetId="23"/>
      <sheetData sheetId="24"/>
      <sheetData sheetId="25">
        <row r="16">
          <cell r="K16" t="str">
            <v>Lтпi</v>
          </cell>
          <cell r="L16" t="str">
            <v>Lкмi</v>
          </cell>
          <cell r="M16" t="str">
            <v>Lмваi</v>
          </cell>
        </row>
        <row r="20">
          <cell r="K20" t="str">
            <v>Мтпi</v>
          </cell>
          <cell r="L20" t="str">
            <v>Мкмi</v>
          </cell>
          <cell r="M20" t="str">
            <v>Ммваi</v>
          </cell>
        </row>
        <row r="24">
          <cell r="K24" t="str">
            <v>Мтпi</v>
          </cell>
          <cell r="L24" t="str">
            <v>Мкмi</v>
          </cell>
          <cell r="M24" t="str">
            <v>Ммваi</v>
          </cell>
        </row>
        <row r="58">
          <cell r="M58">
            <v>8552</v>
          </cell>
          <cell r="N58">
            <v>1.63</v>
          </cell>
          <cell r="O58">
            <v>9728</v>
          </cell>
          <cell r="P58">
            <v>1.58</v>
          </cell>
        </row>
      </sheetData>
      <sheetData sheetId="26"/>
      <sheetData sheetId="27"/>
      <sheetData sheetId="28"/>
      <sheetData sheetId="29"/>
      <sheetData sheetId="30">
        <row r="17">
          <cell r="U17">
            <v>0</v>
          </cell>
          <cell r="V17">
            <v>0</v>
          </cell>
          <cell r="Y17">
            <v>0</v>
          </cell>
          <cell r="Z17">
            <v>0</v>
          </cell>
          <cell r="AC17">
            <v>0</v>
          </cell>
          <cell r="AD17">
            <v>0</v>
          </cell>
        </row>
        <row r="18">
          <cell r="U18">
            <v>0</v>
          </cell>
          <cell r="V18">
            <v>0</v>
          </cell>
          <cell r="Y18">
            <v>0</v>
          </cell>
          <cell r="Z18">
            <v>0</v>
          </cell>
          <cell r="AC18">
            <v>0</v>
          </cell>
          <cell r="AD18">
            <v>0</v>
          </cell>
        </row>
        <row r="19">
          <cell r="U19">
            <v>0</v>
          </cell>
          <cell r="V19">
            <v>0</v>
          </cell>
          <cell r="Y19">
            <v>0</v>
          </cell>
          <cell r="Z19">
            <v>0</v>
          </cell>
          <cell r="AC19">
            <v>0</v>
          </cell>
          <cell r="AD19">
            <v>0</v>
          </cell>
        </row>
        <row r="20">
          <cell r="U20">
            <v>0</v>
          </cell>
          <cell r="V20">
            <v>0</v>
          </cell>
          <cell r="Y20">
            <v>0</v>
          </cell>
          <cell r="Z20">
            <v>0</v>
          </cell>
          <cell r="AC20">
            <v>0</v>
          </cell>
          <cell r="AD20">
            <v>0</v>
          </cell>
        </row>
        <row r="21">
          <cell r="U21">
            <v>0</v>
          </cell>
          <cell r="V21">
            <v>0</v>
          </cell>
          <cell r="Y21">
            <v>0</v>
          </cell>
          <cell r="Z21">
            <v>0</v>
          </cell>
          <cell r="AC21">
            <v>0</v>
          </cell>
          <cell r="AD21">
            <v>0</v>
          </cell>
        </row>
        <row r="22">
          <cell r="U22">
            <v>0</v>
          </cell>
          <cell r="V22">
            <v>0</v>
          </cell>
          <cell r="Y22">
            <v>0</v>
          </cell>
          <cell r="Z22">
            <v>0</v>
          </cell>
          <cell r="AC22">
            <v>0</v>
          </cell>
          <cell r="AD22">
            <v>0</v>
          </cell>
        </row>
        <row r="23">
          <cell r="U23">
            <v>0</v>
          </cell>
          <cell r="V23">
            <v>0</v>
          </cell>
          <cell r="Y23">
            <v>0</v>
          </cell>
          <cell r="Z23">
            <v>0</v>
          </cell>
          <cell r="AC23">
            <v>0</v>
          </cell>
          <cell r="AD23">
            <v>0</v>
          </cell>
        </row>
        <row r="24">
          <cell r="U24">
            <v>0</v>
          </cell>
          <cell r="V24">
            <v>0</v>
          </cell>
          <cell r="Y24">
            <v>0</v>
          </cell>
          <cell r="Z24">
            <v>0</v>
          </cell>
          <cell r="AC24">
            <v>0</v>
          </cell>
          <cell r="AD24">
            <v>0</v>
          </cell>
        </row>
        <row r="25">
          <cell r="U25">
            <v>0</v>
          </cell>
          <cell r="V25">
            <v>0</v>
          </cell>
          <cell r="Y25">
            <v>0</v>
          </cell>
          <cell r="Z25">
            <v>0</v>
          </cell>
          <cell r="AC25">
            <v>0</v>
          </cell>
          <cell r="AD25">
            <v>0</v>
          </cell>
        </row>
        <row r="26">
          <cell r="U26">
            <v>0</v>
          </cell>
          <cell r="V26">
            <v>0</v>
          </cell>
          <cell r="Y26">
            <v>0</v>
          </cell>
          <cell r="Z26">
            <v>0</v>
          </cell>
          <cell r="AC26">
            <v>0</v>
          </cell>
          <cell r="AD26">
            <v>0</v>
          </cell>
        </row>
        <row r="27">
          <cell r="U27">
            <v>0</v>
          </cell>
          <cell r="V27">
            <v>0</v>
          </cell>
          <cell r="Y27">
            <v>0</v>
          </cell>
          <cell r="Z27">
            <v>0</v>
          </cell>
          <cell r="AC27">
            <v>0</v>
          </cell>
          <cell r="AD27">
            <v>0</v>
          </cell>
        </row>
        <row r="28">
          <cell r="U28">
            <v>0</v>
          </cell>
          <cell r="V28">
            <v>0</v>
          </cell>
          <cell r="Y28">
            <v>0</v>
          </cell>
          <cell r="Z28">
            <v>0</v>
          </cell>
          <cell r="AC28">
            <v>0</v>
          </cell>
          <cell r="AD28">
            <v>0</v>
          </cell>
        </row>
        <row r="29">
          <cell r="U29">
            <v>0</v>
          </cell>
          <cell r="V29">
            <v>0</v>
          </cell>
          <cell r="Y29">
            <v>0</v>
          </cell>
          <cell r="Z29">
            <v>0</v>
          </cell>
          <cell r="AC29">
            <v>0</v>
          </cell>
          <cell r="AD29">
            <v>0</v>
          </cell>
        </row>
        <row r="30">
          <cell r="U30">
            <v>0</v>
          </cell>
          <cell r="V30">
            <v>0</v>
          </cell>
          <cell r="Y30">
            <v>0</v>
          </cell>
          <cell r="Z30">
            <v>0</v>
          </cell>
          <cell r="AC30">
            <v>0</v>
          </cell>
          <cell r="AD30">
            <v>0</v>
          </cell>
        </row>
        <row r="31">
          <cell r="U31">
            <v>0</v>
          </cell>
          <cell r="V31">
            <v>0</v>
          </cell>
          <cell r="Y31">
            <v>0</v>
          </cell>
          <cell r="Z31">
            <v>0</v>
          </cell>
          <cell r="AC31">
            <v>0</v>
          </cell>
          <cell r="AD31">
            <v>0</v>
          </cell>
        </row>
        <row r="32">
          <cell r="U32">
            <v>0</v>
          </cell>
          <cell r="V32">
            <v>0</v>
          </cell>
          <cell r="Y32">
            <v>0</v>
          </cell>
          <cell r="Z32">
            <v>0</v>
          </cell>
          <cell r="AC32">
            <v>0</v>
          </cell>
          <cell r="AD32">
            <v>0</v>
          </cell>
        </row>
        <row r="33">
          <cell r="U33">
            <v>0</v>
          </cell>
          <cell r="V33">
            <v>0</v>
          </cell>
          <cell r="Y33">
            <v>0</v>
          </cell>
          <cell r="Z33">
            <v>0</v>
          </cell>
          <cell r="AC33">
            <v>0</v>
          </cell>
          <cell r="AD33">
            <v>0</v>
          </cell>
        </row>
        <row r="34">
          <cell r="U34">
            <v>8</v>
          </cell>
          <cell r="V34">
            <v>12.8</v>
          </cell>
          <cell r="Y34">
            <v>8.0030000000000001</v>
          </cell>
          <cell r="Z34">
            <v>12.8048</v>
          </cell>
          <cell r="AC34">
            <v>0</v>
          </cell>
          <cell r="AD34">
            <v>0</v>
          </cell>
        </row>
        <row r="35">
          <cell r="U35">
            <v>0</v>
          </cell>
          <cell r="V35">
            <v>0</v>
          </cell>
          <cell r="Y35">
            <v>0</v>
          </cell>
          <cell r="Z35">
            <v>0</v>
          </cell>
          <cell r="AC35">
            <v>0</v>
          </cell>
          <cell r="AD35">
            <v>0</v>
          </cell>
        </row>
        <row r="36">
          <cell r="U36">
            <v>0</v>
          </cell>
          <cell r="V36">
            <v>0</v>
          </cell>
          <cell r="Y36">
            <v>0</v>
          </cell>
          <cell r="Z36">
            <v>0</v>
          </cell>
          <cell r="AC36">
            <v>0</v>
          </cell>
          <cell r="AD36">
            <v>0</v>
          </cell>
        </row>
        <row r="37">
          <cell r="U37">
            <v>8</v>
          </cell>
          <cell r="V37">
            <v>12.8</v>
          </cell>
          <cell r="Y37">
            <v>8.0030000000000001</v>
          </cell>
          <cell r="Z37">
            <v>12.8048</v>
          </cell>
          <cell r="AC37">
            <v>0</v>
          </cell>
          <cell r="AD37">
            <v>0</v>
          </cell>
        </row>
        <row r="38">
          <cell r="U38">
            <v>0</v>
          </cell>
          <cell r="V38">
            <v>0</v>
          </cell>
          <cell r="Y38">
            <v>0</v>
          </cell>
          <cell r="Z38">
            <v>0</v>
          </cell>
          <cell r="AC38">
            <v>0</v>
          </cell>
          <cell r="AD38">
            <v>0</v>
          </cell>
        </row>
        <row r="39">
          <cell r="U39">
            <v>0</v>
          </cell>
          <cell r="V39">
            <v>0</v>
          </cell>
          <cell r="Y39">
            <v>0</v>
          </cell>
          <cell r="Z39">
            <v>0</v>
          </cell>
          <cell r="AC39">
            <v>0</v>
          </cell>
          <cell r="AD39">
            <v>0</v>
          </cell>
        </row>
        <row r="40">
          <cell r="U40">
            <v>0</v>
          </cell>
          <cell r="V40">
            <v>0</v>
          </cell>
          <cell r="Y40">
            <v>0</v>
          </cell>
          <cell r="Z40">
            <v>0</v>
          </cell>
          <cell r="AC40">
            <v>0</v>
          </cell>
          <cell r="AD40">
            <v>0</v>
          </cell>
        </row>
        <row r="41">
          <cell r="U41">
            <v>0</v>
          </cell>
          <cell r="V41">
            <v>0</v>
          </cell>
          <cell r="Y41">
            <v>0</v>
          </cell>
          <cell r="Z41">
            <v>0</v>
          </cell>
          <cell r="AC41">
            <v>0</v>
          </cell>
          <cell r="AD41">
            <v>0</v>
          </cell>
        </row>
        <row r="42">
          <cell r="U42">
            <v>0</v>
          </cell>
          <cell r="V42">
            <v>0</v>
          </cell>
          <cell r="Y42">
            <v>0</v>
          </cell>
          <cell r="Z42">
            <v>0</v>
          </cell>
          <cell r="AC42">
            <v>0</v>
          </cell>
          <cell r="AD42">
            <v>0</v>
          </cell>
        </row>
        <row r="43">
          <cell r="U43">
            <v>0</v>
          </cell>
          <cell r="V43">
            <v>0</v>
          </cell>
          <cell r="Y43">
            <v>0</v>
          </cell>
          <cell r="Z43">
            <v>0</v>
          </cell>
          <cell r="AC43">
            <v>0</v>
          </cell>
          <cell r="AD43">
            <v>0</v>
          </cell>
        </row>
        <row r="44">
          <cell r="U44">
            <v>0</v>
          </cell>
          <cell r="V44">
            <v>0</v>
          </cell>
          <cell r="Y44">
            <v>0</v>
          </cell>
          <cell r="Z44">
            <v>0</v>
          </cell>
          <cell r="AC44">
            <v>0</v>
          </cell>
          <cell r="AD44">
            <v>0</v>
          </cell>
        </row>
        <row r="45">
          <cell r="U45">
            <v>50.371000000000002</v>
          </cell>
          <cell r="V45">
            <v>55.408100000000005</v>
          </cell>
          <cell r="Y45">
            <v>47.878</v>
          </cell>
          <cell r="Z45">
            <v>52.665799999999997</v>
          </cell>
          <cell r="AC45">
            <v>53.456000000000003</v>
          </cell>
          <cell r="AD45">
            <v>58.801600000000008</v>
          </cell>
        </row>
        <row r="46">
          <cell r="U46">
            <v>0</v>
          </cell>
          <cell r="V46">
            <v>0</v>
          </cell>
          <cell r="Y46">
            <v>0</v>
          </cell>
          <cell r="Z46">
            <v>0</v>
          </cell>
          <cell r="AC46">
            <v>0</v>
          </cell>
          <cell r="AD46">
            <v>0</v>
          </cell>
        </row>
        <row r="47">
          <cell r="U47">
            <v>0</v>
          </cell>
          <cell r="Y47">
            <v>0</v>
          </cell>
          <cell r="AC47">
            <v>0</v>
          </cell>
        </row>
        <row r="48">
          <cell r="U48">
            <v>17.888000000000002</v>
          </cell>
          <cell r="V48">
            <v>62.608000000000004</v>
          </cell>
          <cell r="Y48">
            <v>22.148</v>
          </cell>
          <cell r="Z48">
            <v>77.518000000000001</v>
          </cell>
          <cell r="AC48">
            <v>19.838000000000001</v>
          </cell>
          <cell r="AD48">
            <v>69.433000000000007</v>
          </cell>
        </row>
        <row r="49">
          <cell r="U49">
            <v>0</v>
          </cell>
          <cell r="V49">
            <v>0</v>
          </cell>
          <cell r="Y49">
            <v>0</v>
          </cell>
          <cell r="Z49">
            <v>0</v>
          </cell>
          <cell r="AC49">
            <v>0</v>
          </cell>
          <cell r="AD49">
            <v>0</v>
          </cell>
        </row>
        <row r="50">
          <cell r="U50">
            <v>68.259</v>
          </cell>
          <cell r="V50">
            <v>118.01610000000001</v>
          </cell>
          <cell r="Y50">
            <v>70.025999999999996</v>
          </cell>
          <cell r="Z50">
            <v>130.18379999999999</v>
          </cell>
          <cell r="AC50">
            <v>73.294000000000011</v>
          </cell>
          <cell r="AD50">
            <v>128.2346</v>
          </cell>
        </row>
        <row r="51">
          <cell r="U51">
            <v>0</v>
          </cell>
          <cell r="V51">
            <v>0</v>
          </cell>
          <cell r="Y51">
            <v>0</v>
          </cell>
          <cell r="Z51">
            <v>0</v>
          </cell>
          <cell r="AC51">
            <v>5.3</v>
          </cell>
          <cell r="AD51">
            <v>13.78</v>
          </cell>
        </row>
        <row r="52">
          <cell r="U52">
            <v>0</v>
          </cell>
          <cell r="V52">
            <v>0</v>
          </cell>
          <cell r="Y52">
            <v>7.2649999999999997</v>
          </cell>
          <cell r="Z52">
            <v>15.982999999999999</v>
          </cell>
          <cell r="AC52">
            <v>7.58</v>
          </cell>
          <cell r="AD52">
            <v>16.675999999999998</v>
          </cell>
        </row>
        <row r="53">
          <cell r="U53">
            <v>36.991999999999997</v>
          </cell>
          <cell r="V53">
            <v>55.487999999999992</v>
          </cell>
          <cell r="Y53">
            <v>30.164000000000001</v>
          </cell>
          <cell r="Z53">
            <v>45.246000000000002</v>
          </cell>
          <cell r="AC53">
            <v>35.853999999999999</v>
          </cell>
          <cell r="AD53">
            <v>53.780999999999992</v>
          </cell>
        </row>
        <row r="54">
          <cell r="U54">
            <v>17.747</v>
          </cell>
          <cell r="V54">
            <v>47.916899999999998</v>
          </cell>
          <cell r="Y54">
            <v>17.957000000000001</v>
          </cell>
          <cell r="Z54">
            <v>48.483900000000006</v>
          </cell>
          <cell r="AC54">
            <v>17.747</v>
          </cell>
          <cell r="AD54">
            <v>47.916899999999998</v>
          </cell>
        </row>
        <row r="55">
          <cell r="U55">
            <v>54.738999999999997</v>
          </cell>
          <cell r="V55">
            <v>103.4049</v>
          </cell>
          <cell r="Y55">
            <v>55.386000000000003</v>
          </cell>
          <cell r="Z55">
            <v>109.7129</v>
          </cell>
          <cell r="AC55">
            <v>66.480999999999995</v>
          </cell>
          <cell r="AD55">
            <v>132.15389999999999</v>
          </cell>
        </row>
        <row r="56">
          <cell r="U56">
            <v>8</v>
          </cell>
          <cell r="V56">
            <v>12.8</v>
          </cell>
          <cell r="Y56">
            <v>8.0030000000000001</v>
          </cell>
          <cell r="Z56">
            <v>12.8048</v>
          </cell>
          <cell r="AC56">
            <v>0</v>
          </cell>
          <cell r="AD56">
            <v>0</v>
          </cell>
        </row>
        <row r="57">
          <cell r="U57">
            <v>0</v>
          </cell>
          <cell r="V57">
            <v>0</v>
          </cell>
          <cell r="Y57">
            <v>0</v>
          </cell>
          <cell r="Z57">
            <v>0</v>
          </cell>
          <cell r="AC57">
            <v>0</v>
          </cell>
          <cell r="AD57">
            <v>0</v>
          </cell>
        </row>
        <row r="58">
          <cell r="U58">
            <v>68.259</v>
          </cell>
          <cell r="V58">
            <v>118.01610000000001</v>
          </cell>
          <cell r="Y58">
            <v>70.025999999999996</v>
          </cell>
          <cell r="Z58">
            <v>130.18379999999999</v>
          </cell>
          <cell r="AC58">
            <v>73.294000000000011</v>
          </cell>
          <cell r="AD58">
            <v>128.2346</v>
          </cell>
        </row>
        <row r="59">
          <cell r="U59">
            <v>54.738999999999997</v>
          </cell>
          <cell r="V59">
            <v>103.4049</v>
          </cell>
          <cell r="Y59">
            <v>55.386000000000003</v>
          </cell>
          <cell r="Z59">
            <v>109.7129</v>
          </cell>
          <cell r="AC59">
            <v>66.480999999999995</v>
          </cell>
          <cell r="AD59">
            <v>132.15389999999999</v>
          </cell>
        </row>
        <row r="60">
          <cell r="U60">
            <v>130.99799999999999</v>
          </cell>
          <cell r="V60">
            <v>234.221</v>
          </cell>
          <cell r="AC60">
            <v>139.77500000000001</v>
          </cell>
          <cell r="AD60">
            <v>260.38850000000002</v>
          </cell>
        </row>
      </sheetData>
      <sheetData sheetId="31">
        <row r="17">
          <cell r="S17">
            <v>0</v>
          </cell>
          <cell r="T17">
            <v>0</v>
          </cell>
          <cell r="W17">
            <v>0</v>
          </cell>
          <cell r="X17">
            <v>0</v>
          </cell>
          <cell r="AA17">
            <v>0</v>
          </cell>
          <cell r="AB17">
            <v>0</v>
          </cell>
        </row>
        <row r="18">
          <cell r="S18">
            <v>0</v>
          </cell>
          <cell r="T18">
            <v>0</v>
          </cell>
          <cell r="W18">
            <v>0</v>
          </cell>
          <cell r="X18">
            <v>0</v>
          </cell>
          <cell r="AA18">
            <v>0</v>
          </cell>
          <cell r="AB18">
            <v>0</v>
          </cell>
        </row>
        <row r="19">
          <cell r="S19">
            <v>0</v>
          </cell>
          <cell r="T19">
            <v>0</v>
          </cell>
          <cell r="W19">
            <v>0</v>
          </cell>
          <cell r="X19">
            <v>0</v>
          </cell>
          <cell r="AA19">
            <v>0</v>
          </cell>
          <cell r="AB19">
            <v>0</v>
          </cell>
        </row>
        <row r="20">
          <cell r="S20">
            <v>0</v>
          </cell>
          <cell r="T20">
            <v>0</v>
          </cell>
          <cell r="W20">
            <v>0</v>
          </cell>
          <cell r="X20">
            <v>0</v>
          </cell>
          <cell r="AA20">
            <v>0</v>
          </cell>
          <cell r="AB20">
            <v>0</v>
          </cell>
        </row>
        <row r="21">
          <cell r="S21">
            <v>0</v>
          </cell>
          <cell r="T21">
            <v>0</v>
          </cell>
          <cell r="W21">
            <v>0</v>
          </cell>
          <cell r="X21">
            <v>0</v>
          </cell>
          <cell r="AA21">
            <v>0</v>
          </cell>
          <cell r="AB21">
            <v>0</v>
          </cell>
        </row>
        <row r="22">
          <cell r="S22">
            <v>0</v>
          </cell>
          <cell r="T22">
            <v>0</v>
          </cell>
          <cell r="W22">
            <v>0</v>
          </cell>
          <cell r="X22">
            <v>0</v>
          </cell>
          <cell r="AA22">
            <v>0</v>
          </cell>
          <cell r="AB22">
            <v>0</v>
          </cell>
        </row>
        <row r="23">
          <cell r="S23">
            <v>0</v>
          </cell>
          <cell r="T23">
            <v>0</v>
          </cell>
          <cell r="W23">
            <v>0</v>
          </cell>
          <cell r="X23">
            <v>0</v>
          </cell>
          <cell r="AA23">
            <v>0</v>
          </cell>
          <cell r="AB23">
            <v>0</v>
          </cell>
        </row>
        <row r="24">
          <cell r="S24">
            <v>0</v>
          </cell>
          <cell r="T24">
            <v>0</v>
          </cell>
          <cell r="W24">
            <v>0</v>
          </cell>
          <cell r="X24">
            <v>0</v>
          </cell>
          <cell r="AA24">
            <v>0</v>
          </cell>
          <cell r="AB24">
            <v>0</v>
          </cell>
        </row>
        <row r="25">
          <cell r="S25">
            <v>0</v>
          </cell>
          <cell r="T25">
            <v>0</v>
          </cell>
          <cell r="W25">
            <v>0</v>
          </cell>
          <cell r="X25">
            <v>0</v>
          </cell>
          <cell r="AA25">
            <v>0</v>
          </cell>
          <cell r="AB25">
            <v>0</v>
          </cell>
        </row>
        <row r="26">
          <cell r="S26">
            <v>0</v>
          </cell>
          <cell r="T26">
            <v>0</v>
          </cell>
          <cell r="W26">
            <v>0</v>
          </cell>
          <cell r="X26">
            <v>0</v>
          </cell>
          <cell r="AA26">
            <v>0</v>
          </cell>
          <cell r="AB26">
            <v>0</v>
          </cell>
        </row>
        <row r="27">
          <cell r="S27">
            <v>0</v>
          </cell>
          <cell r="T27">
            <v>0</v>
          </cell>
          <cell r="W27">
            <v>0</v>
          </cell>
          <cell r="X27">
            <v>0</v>
          </cell>
          <cell r="AA27">
            <v>0</v>
          </cell>
          <cell r="AB27">
            <v>0</v>
          </cell>
        </row>
        <row r="28">
          <cell r="S28">
            <v>0</v>
          </cell>
          <cell r="T28">
            <v>0</v>
          </cell>
          <cell r="W28">
            <v>0</v>
          </cell>
          <cell r="X28">
            <v>0</v>
          </cell>
          <cell r="AA28">
            <v>0</v>
          </cell>
          <cell r="AB28">
            <v>0</v>
          </cell>
        </row>
        <row r="29">
          <cell r="S29">
            <v>0</v>
          </cell>
          <cell r="T29">
            <v>0</v>
          </cell>
          <cell r="W29">
            <v>0</v>
          </cell>
          <cell r="X29">
            <v>0</v>
          </cell>
          <cell r="AA29">
            <v>0</v>
          </cell>
          <cell r="AB29">
            <v>0</v>
          </cell>
        </row>
        <row r="30">
          <cell r="S30">
            <v>0</v>
          </cell>
          <cell r="T30">
            <v>0</v>
          </cell>
          <cell r="W30">
            <v>0</v>
          </cell>
          <cell r="X30">
            <v>0</v>
          </cell>
          <cell r="AA30">
            <v>0</v>
          </cell>
          <cell r="AB30">
            <v>0</v>
          </cell>
        </row>
        <row r="31">
          <cell r="S31">
            <v>252</v>
          </cell>
          <cell r="T31">
            <v>252</v>
          </cell>
          <cell r="W31">
            <v>237</v>
          </cell>
          <cell r="X31">
            <v>237</v>
          </cell>
          <cell r="AA31">
            <v>268</v>
          </cell>
          <cell r="AB31">
            <v>268</v>
          </cell>
        </row>
        <row r="32">
          <cell r="S32">
            <v>0</v>
          </cell>
          <cell r="T32">
            <v>0</v>
          </cell>
          <cell r="W32">
            <v>0</v>
          </cell>
          <cell r="X32">
            <v>0</v>
          </cell>
          <cell r="AA32">
            <v>0</v>
          </cell>
          <cell r="AB32">
            <v>0</v>
          </cell>
        </row>
        <row r="33">
          <cell r="S33">
            <v>0</v>
          </cell>
          <cell r="T33">
            <v>0</v>
          </cell>
          <cell r="W33">
            <v>0</v>
          </cell>
          <cell r="X33">
            <v>0</v>
          </cell>
          <cell r="AA33">
            <v>0</v>
          </cell>
          <cell r="AB33">
            <v>0</v>
          </cell>
        </row>
        <row r="34">
          <cell r="S34">
            <v>0</v>
          </cell>
          <cell r="T34">
            <v>0</v>
          </cell>
          <cell r="W34">
            <v>0</v>
          </cell>
          <cell r="X34">
            <v>0</v>
          </cell>
          <cell r="AA34">
            <v>0</v>
          </cell>
          <cell r="AB34">
            <v>0</v>
          </cell>
        </row>
        <row r="35">
          <cell r="S35">
            <v>0</v>
          </cell>
          <cell r="T35">
            <v>0</v>
          </cell>
          <cell r="W35">
            <v>0</v>
          </cell>
          <cell r="X35">
            <v>0</v>
          </cell>
          <cell r="AA35">
            <v>0</v>
          </cell>
          <cell r="AB35">
            <v>0</v>
          </cell>
        </row>
        <row r="36">
          <cell r="S36">
            <v>0</v>
          </cell>
          <cell r="T36">
            <v>0</v>
          </cell>
          <cell r="W36">
            <v>0</v>
          </cell>
          <cell r="X36">
            <v>0</v>
          </cell>
          <cell r="AA36">
            <v>0</v>
          </cell>
          <cell r="AB36">
            <v>0</v>
          </cell>
        </row>
        <row r="37">
          <cell r="S37">
            <v>0</v>
          </cell>
          <cell r="T37">
            <v>0</v>
          </cell>
          <cell r="W37">
            <v>0</v>
          </cell>
          <cell r="X37">
            <v>0</v>
          </cell>
          <cell r="AA37">
            <v>0</v>
          </cell>
          <cell r="AB37">
            <v>0</v>
          </cell>
        </row>
        <row r="38">
          <cell r="S38">
            <v>0</v>
          </cell>
          <cell r="T38">
            <v>0</v>
          </cell>
          <cell r="W38">
            <v>0</v>
          </cell>
          <cell r="X38">
            <v>0</v>
          </cell>
          <cell r="AA38">
            <v>0</v>
          </cell>
          <cell r="AB38">
            <v>0</v>
          </cell>
        </row>
        <row r="39">
          <cell r="S39">
            <v>0</v>
          </cell>
          <cell r="T39">
            <v>0</v>
          </cell>
          <cell r="W39">
            <v>0</v>
          </cell>
          <cell r="X39">
            <v>0</v>
          </cell>
          <cell r="AA39">
            <v>0</v>
          </cell>
          <cell r="AB39">
            <v>0</v>
          </cell>
        </row>
        <row r="40">
          <cell r="S40">
            <v>0</v>
          </cell>
          <cell r="T40">
            <v>0</v>
          </cell>
          <cell r="W40">
            <v>0</v>
          </cell>
          <cell r="X40">
            <v>0</v>
          </cell>
          <cell r="AA40">
            <v>0</v>
          </cell>
          <cell r="AB40">
            <v>0</v>
          </cell>
        </row>
        <row r="41">
          <cell r="S41">
            <v>0</v>
          </cell>
          <cell r="T41">
            <v>0</v>
          </cell>
          <cell r="W41">
            <v>0</v>
          </cell>
          <cell r="X41">
            <v>0</v>
          </cell>
          <cell r="AA41">
            <v>0</v>
          </cell>
          <cell r="AB41">
            <v>0</v>
          </cell>
        </row>
        <row r="42">
          <cell r="S42">
            <v>0</v>
          </cell>
          <cell r="T42">
            <v>0</v>
          </cell>
          <cell r="W42">
            <v>0</v>
          </cell>
          <cell r="X42">
            <v>0</v>
          </cell>
          <cell r="AA42">
            <v>0</v>
          </cell>
          <cell r="AB42">
            <v>0</v>
          </cell>
        </row>
        <row r="43">
          <cell r="S43">
            <v>4</v>
          </cell>
          <cell r="T43">
            <v>12.4</v>
          </cell>
          <cell r="W43">
            <v>1</v>
          </cell>
          <cell r="X43">
            <v>3.1</v>
          </cell>
          <cell r="AA43">
            <v>1</v>
          </cell>
          <cell r="AB43">
            <v>3.1</v>
          </cell>
        </row>
        <row r="44">
          <cell r="S44">
            <v>0</v>
          </cell>
          <cell r="T44">
            <v>0</v>
          </cell>
          <cell r="W44">
            <v>0</v>
          </cell>
          <cell r="X44">
            <v>0</v>
          </cell>
          <cell r="AA44">
            <v>0</v>
          </cell>
          <cell r="AB44">
            <v>0</v>
          </cell>
        </row>
        <row r="45">
          <cell r="S45">
            <v>0</v>
          </cell>
          <cell r="T45">
            <v>0</v>
          </cell>
          <cell r="W45">
            <v>0</v>
          </cell>
          <cell r="X45">
            <v>0</v>
          </cell>
          <cell r="AA45">
            <v>0</v>
          </cell>
          <cell r="AB45">
            <v>0</v>
          </cell>
        </row>
        <row r="46">
          <cell r="S46">
            <v>0</v>
          </cell>
          <cell r="T46">
            <v>0</v>
          </cell>
          <cell r="W46">
            <v>0</v>
          </cell>
          <cell r="X46">
            <v>0</v>
          </cell>
          <cell r="AA46">
            <v>0</v>
          </cell>
          <cell r="AB46">
            <v>0</v>
          </cell>
        </row>
        <row r="47">
          <cell r="S47">
            <v>0</v>
          </cell>
          <cell r="T47">
            <v>0</v>
          </cell>
          <cell r="W47">
            <v>0</v>
          </cell>
          <cell r="X47">
            <v>0</v>
          </cell>
          <cell r="AA47">
            <v>0</v>
          </cell>
          <cell r="AB47">
            <v>0</v>
          </cell>
        </row>
        <row r="48">
          <cell r="S48">
            <v>0</v>
          </cell>
          <cell r="T48">
            <v>0</v>
          </cell>
          <cell r="W48">
            <v>0</v>
          </cell>
          <cell r="X48">
            <v>0</v>
          </cell>
          <cell r="AA48">
            <v>0</v>
          </cell>
          <cell r="AB48">
            <v>0</v>
          </cell>
        </row>
        <row r="49">
          <cell r="S49">
            <v>648</v>
          </cell>
          <cell r="T49">
            <v>1490.3999999999999</v>
          </cell>
          <cell r="W49">
            <v>608</v>
          </cell>
          <cell r="X49">
            <v>1398.3999999999999</v>
          </cell>
          <cell r="AA49">
            <v>683</v>
          </cell>
          <cell r="AB49">
            <v>1570.8999999999999</v>
          </cell>
        </row>
        <row r="50">
          <cell r="S50">
            <v>0</v>
          </cell>
          <cell r="T50">
            <v>0</v>
          </cell>
          <cell r="W50">
            <v>0</v>
          </cell>
          <cell r="X50">
            <v>0</v>
          </cell>
          <cell r="AA50">
            <v>0</v>
          </cell>
          <cell r="AB50">
            <v>0</v>
          </cell>
        </row>
        <row r="51">
          <cell r="S51">
            <v>0</v>
          </cell>
          <cell r="T51">
            <v>0</v>
          </cell>
          <cell r="W51">
            <v>0</v>
          </cell>
          <cell r="X51">
            <v>0</v>
          </cell>
          <cell r="AA51">
            <v>0</v>
          </cell>
          <cell r="AB51">
            <v>0</v>
          </cell>
        </row>
        <row r="52">
          <cell r="S52">
            <v>0</v>
          </cell>
          <cell r="T52">
            <v>0</v>
          </cell>
          <cell r="W52">
            <v>0</v>
          </cell>
          <cell r="X52">
            <v>0</v>
          </cell>
          <cell r="AA52">
            <v>0</v>
          </cell>
          <cell r="AB52">
            <v>0</v>
          </cell>
        </row>
        <row r="53">
          <cell r="S53">
            <v>0</v>
          </cell>
          <cell r="T53">
            <v>0</v>
          </cell>
          <cell r="W53">
            <v>0</v>
          </cell>
          <cell r="X53">
            <v>0</v>
          </cell>
          <cell r="AA53">
            <v>0</v>
          </cell>
          <cell r="AB53">
            <v>0</v>
          </cell>
        </row>
        <row r="54">
          <cell r="S54">
            <v>0</v>
          </cell>
          <cell r="T54">
            <v>0</v>
          </cell>
          <cell r="W54">
            <v>0</v>
          </cell>
          <cell r="X54">
            <v>0</v>
          </cell>
          <cell r="AA54">
            <v>0</v>
          </cell>
          <cell r="AB54">
            <v>0</v>
          </cell>
        </row>
        <row r="55">
          <cell r="S55">
            <v>53</v>
          </cell>
          <cell r="T55">
            <v>132.5</v>
          </cell>
          <cell r="W55">
            <v>53</v>
          </cell>
          <cell r="X55">
            <v>132.5</v>
          </cell>
          <cell r="AA55">
            <v>57</v>
          </cell>
          <cell r="AB55">
            <v>142.5</v>
          </cell>
        </row>
        <row r="56">
          <cell r="S56">
            <v>145</v>
          </cell>
          <cell r="T56">
            <v>333.5</v>
          </cell>
          <cell r="W56">
            <v>126</v>
          </cell>
          <cell r="X56">
            <v>289.79999999999995</v>
          </cell>
          <cell r="AA56">
            <v>147</v>
          </cell>
          <cell r="AB56">
            <v>338.09999999999997</v>
          </cell>
        </row>
        <row r="57">
          <cell r="S57">
            <v>27</v>
          </cell>
          <cell r="T57">
            <v>81</v>
          </cell>
          <cell r="W57">
            <v>29</v>
          </cell>
          <cell r="X57">
            <v>87</v>
          </cell>
          <cell r="AA57">
            <v>32</v>
          </cell>
          <cell r="AB57">
            <v>96</v>
          </cell>
        </row>
        <row r="58">
          <cell r="S58">
            <v>0</v>
          </cell>
          <cell r="T58">
            <v>0</v>
          </cell>
          <cell r="W58">
            <v>0</v>
          </cell>
          <cell r="X58">
            <v>0</v>
          </cell>
          <cell r="AA58">
            <v>0</v>
          </cell>
          <cell r="AB58">
            <v>0</v>
          </cell>
        </row>
        <row r="59">
          <cell r="S59">
            <v>0</v>
          </cell>
          <cell r="T59">
            <v>0</v>
          </cell>
          <cell r="W59">
            <v>0</v>
          </cell>
          <cell r="X59">
            <v>0</v>
          </cell>
          <cell r="AA59">
            <v>0</v>
          </cell>
          <cell r="AB59">
            <v>0</v>
          </cell>
        </row>
        <row r="60">
          <cell r="S60">
            <v>0</v>
          </cell>
          <cell r="T60">
            <v>0</v>
          </cell>
          <cell r="W60">
            <v>0</v>
          </cell>
          <cell r="X60">
            <v>0</v>
          </cell>
          <cell r="AA60">
            <v>0</v>
          </cell>
          <cell r="AB60">
            <v>0</v>
          </cell>
        </row>
        <row r="61">
          <cell r="S61">
            <v>0</v>
          </cell>
          <cell r="T61">
            <v>0</v>
          </cell>
          <cell r="W61">
            <v>0</v>
          </cell>
          <cell r="X61">
            <v>0</v>
          </cell>
          <cell r="AA61">
            <v>0</v>
          </cell>
          <cell r="AB61">
            <v>0</v>
          </cell>
        </row>
        <row r="62">
          <cell r="S62">
            <v>0</v>
          </cell>
          <cell r="T62">
            <v>0</v>
          </cell>
          <cell r="W62">
            <v>0</v>
          </cell>
          <cell r="X62">
            <v>0</v>
          </cell>
          <cell r="AA62">
            <v>0</v>
          </cell>
          <cell r="AB62">
            <v>0</v>
          </cell>
        </row>
        <row r="63">
          <cell r="S63">
            <v>0</v>
          </cell>
          <cell r="T63">
            <v>2301.7999999999997</v>
          </cell>
          <cell r="W63">
            <v>0</v>
          </cell>
          <cell r="X63">
            <v>2147.7999999999997</v>
          </cell>
          <cell r="AA63">
            <v>0</v>
          </cell>
          <cell r="AB63">
            <v>2418.6</v>
          </cell>
        </row>
        <row r="64">
          <cell r="S64">
            <v>0</v>
          </cell>
          <cell r="T64">
            <v>0</v>
          </cell>
          <cell r="W64">
            <v>0</v>
          </cell>
          <cell r="X64">
            <v>0</v>
          </cell>
          <cell r="AA64">
            <v>0</v>
          </cell>
          <cell r="AB64">
            <v>0</v>
          </cell>
        </row>
        <row r="65">
          <cell r="S65">
            <v>0</v>
          </cell>
          <cell r="T65">
            <v>2301.7999999999997</v>
          </cell>
          <cell r="W65">
            <v>0</v>
          </cell>
          <cell r="X65">
            <v>2147.7999999999997</v>
          </cell>
          <cell r="AA65">
            <v>0</v>
          </cell>
          <cell r="AB65">
            <v>2418.6</v>
          </cell>
        </row>
      </sheetData>
      <sheetData sheetId="32">
        <row r="39">
          <cell r="L39">
            <v>2536.0209999999997</v>
          </cell>
        </row>
        <row r="41">
          <cell r="L41">
            <v>2400.5014999999994</v>
          </cell>
        </row>
        <row r="42">
          <cell r="L42">
            <v>2678.9884999999999</v>
          </cell>
        </row>
      </sheetData>
      <sheetData sheetId="33">
        <row r="25">
          <cell r="T25">
            <v>-0.03</v>
          </cell>
          <cell r="W25">
            <v>3.61E-2</v>
          </cell>
          <cell r="Z25">
            <v>0.04</v>
          </cell>
          <cell r="AD25">
            <v>0.04</v>
          </cell>
        </row>
        <row r="26">
          <cell r="W26">
            <v>0.06</v>
          </cell>
          <cell r="Z26">
            <v>0.06</v>
          </cell>
          <cell r="AD26">
            <v>0.06</v>
          </cell>
        </row>
        <row r="27">
          <cell r="J27">
            <v>0</v>
          </cell>
          <cell r="N27">
            <v>2183.846</v>
          </cell>
          <cell r="Q27">
            <v>2536.0209999999997</v>
          </cell>
          <cell r="S27">
            <v>2536.0209999999997</v>
          </cell>
          <cell r="T27">
            <v>546.36199999999963</v>
          </cell>
          <cell r="U27">
            <v>2400.5014999999994</v>
          </cell>
          <cell r="W27">
            <v>2400.5014999999994</v>
          </cell>
          <cell r="X27">
            <v>2678.9884999999999</v>
          </cell>
          <cell r="Z27">
            <v>2678.9884999999999</v>
          </cell>
          <cell r="AD27">
            <v>2678.9884999999999</v>
          </cell>
        </row>
        <row r="28">
          <cell r="N28">
            <v>0</v>
          </cell>
          <cell r="S28">
            <v>0.27460082355820753</v>
          </cell>
          <cell r="W28">
            <v>0.20648890086190613</v>
          </cell>
          <cell r="Z28">
            <v>0.1160120083240942</v>
          </cell>
          <cell r="AD28">
            <v>0.1160120083240942</v>
          </cell>
        </row>
        <row r="29">
          <cell r="W29">
            <v>0.75</v>
          </cell>
          <cell r="AD29">
            <v>0</v>
          </cell>
        </row>
        <row r="30">
          <cell r="J30">
            <v>1</v>
          </cell>
          <cell r="N30">
            <v>1</v>
          </cell>
          <cell r="W30">
            <v>1.1247639208790299</v>
          </cell>
          <cell r="Z30">
            <v>0.97760000000000002</v>
          </cell>
          <cell r="AD30">
            <v>0.97760000000000002</v>
          </cell>
        </row>
        <row r="35">
          <cell r="J35">
            <v>0</v>
          </cell>
          <cell r="N35">
            <v>0</v>
          </cell>
          <cell r="Q35">
            <v>12598.53206</v>
          </cell>
          <cell r="S35">
            <v>12561.291799999999</v>
          </cell>
          <cell r="T35">
            <v>8290.5717999999979</v>
          </cell>
          <cell r="V35">
            <v>4803.41</v>
          </cell>
          <cell r="W35">
            <v>4803.5517721764909</v>
          </cell>
          <cell r="Y35">
            <v>5104.3916922308408</v>
          </cell>
          <cell r="Z35">
            <v>4695.9522124797377</v>
          </cell>
          <cell r="AA35">
            <v>4695.9522124797377</v>
          </cell>
          <cell r="AB35">
            <v>1966.9317069450299</v>
          </cell>
          <cell r="AC35">
            <v>2729.0205055347078</v>
          </cell>
          <cell r="AD35">
            <v>4695.9522124797377</v>
          </cell>
          <cell r="AE35">
            <v>1966.9317069450299</v>
          </cell>
          <cell r="AF35">
            <v>2729.0205055347078</v>
          </cell>
        </row>
        <row r="36">
          <cell r="S36">
            <v>12561.291799999999</v>
          </cell>
          <cell r="T36">
            <v>8290.5717999999979</v>
          </cell>
          <cell r="W36">
            <v>4803.5517721764909</v>
          </cell>
          <cell r="Z36">
            <v>4695.9522124797377</v>
          </cell>
          <cell r="AA36">
            <v>4695.9522124797377</v>
          </cell>
          <cell r="AB36">
            <v>1966.9317069450299</v>
          </cell>
          <cell r="AC36">
            <v>2729.0205055347078</v>
          </cell>
          <cell r="AD36">
            <v>4695.9522124797377</v>
          </cell>
          <cell r="AE36">
            <v>1966.9317069450299</v>
          </cell>
          <cell r="AF36">
            <v>2729.0205055347078</v>
          </cell>
        </row>
        <row r="37">
          <cell r="S37">
            <v>0</v>
          </cell>
          <cell r="T37">
            <v>0</v>
          </cell>
          <cell r="W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</row>
        <row r="38">
          <cell r="Q38">
            <v>69112.460594597258</v>
          </cell>
          <cell r="S38">
            <v>69112.460594597258</v>
          </cell>
          <cell r="T38">
            <v>47932.820594597259</v>
          </cell>
          <cell r="V38">
            <v>23821.4</v>
          </cell>
          <cell r="W38">
            <v>23822.094929206334</v>
          </cell>
          <cell r="Y38">
            <v>25314.049031273149</v>
          </cell>
          <cell r="Z38">
            <v>23288.480002792112</v>
          </cell>
          <cell r="AA38">
            <v>23288.480002792108</v>
          </cell>
          <cell r="AB38">
            <v>9754.5391544473096</v>
          </cell>
          <cell r="AC38">
            <v>13533.940848344799</v>
          </cell>
          <cell r="AD38">
            <v>23288.480002792108</v>
          </cell>
          <cell r="AE38">
            <v>9754.5391544473096</v>
          </cell>
          <cell r="AF38">
            <v>13533.940848344799</v>
          </cell>
        </row>
        <row r="39">
          <cell r="J39">
            <v>0</v>
          </cell>
          <cell r="N39">
            <v>0</v>
          </cell>
          <cell r="S39">
            <v>2157.8739000000005</v>
          </cell>
          <cell r="T39">
            <v>-1575.6660999999995</v>
          </cell>
          <cell r="W39">
            <v>4199.351089158693</v>
          </cell>
          <cell r="Z39">
            <v>4105.2856247615382</v>
          </cell>
          <cell r="AA39">
            <v>4105.2856247615382</v>
          </cell>
          <cell r="AB39">
            <v>1719.5269662135531</v>
          </cell>
          <cell r="AC39">
            <v>2385.7586585479853</v>
          </cell>
          <cell r="AD39">
            <v>4105.2856247615382</v>
          </cell>
          <cell r="AE39">
            <v>1719.5269662135531</v>
          </cell>
          <cell r="AF39">
            <v>2385.7586585479849</v>
          </cell>
        </row>
        <row r="40">
          <cell r="Q40">
            <v>3074.9026100000001</v>
          </cell>
          <cell r="S40">
            <v>0</v>
          </cell>
          <cell r="T40">
            <v>-2400</v>
          </cell>
          <cell r="V40">
            <v>2699.35</v>
          </cell>
          <cell r="W40">
            <v>2699.4334101096715</v>
          </cell>
          <cell r="Y40">
            <v>2868.4912831557831</v>
          </cell>
          <cell r="Z40">
            <v>2638.9661017232152</v>
          </cell>
          <cell r="AA40">
            <v>2638.9661017232147</v>
          </cell>
          <cell r="AB40">
            <v>1105.349003603156</v>
          </cell>
          <cell r="AC40">
            <v>1533.6170981200587</v>
          </cell>
          <cell r="AD40">
            <v>2638.9661017232147</v>
          </cell>
          <cell r="AE40">
            <v>1105.349003603156</v>
          </cell>
          <cell r="AF40">
            <v>1533.6170981200587</v>
          </cell>
        </row>
        <row r="41">
          <cell r="J41">
            <v>0</v>
          </cell>
          <cell r="N41">
            <v>0</v>
          </cell>
          <cell r="S41">
            <v>769.13000000000011</v>
          </cell>
          <cell r="T41">
            <v>179.53000000000009</v>
          </cell>
          <cell r="W41">
            <v>663.16080775027604</v>
          </cell>
          <cell r="Z41">
            <v>648.30600565666987</v>
          </cell>
          <cell r="AA41">
            <v>648.30600565666975</v>
          </cell>
          <cell r="AB41">
            <v>271.54740521850863</v>
          </cell>
          <cell r="AC41">
            <v>376.75860043816107</v>
          </cell>
          <cell r="AD41">
            <v>648.30600565666975</v>
          </cell>
          <cell r="AE41">
            <v>271.54740521850863</v>
          </cell>
          <cell r="AF41">
            <v>376.75860043816112</v>
          </cell>
        </row>
        <row r="42">
          <cell r="S42">
            <v>425.29</v>
          </cell>
          <cell r="T42">
            <v>192.19000000000003</v>
          </cell>
          <cell r="W42">
            <v>262.18246995690185</v>
          </cell>
          <cell r="Z42">
            <v>256.30958262986724</v>
          </cell>
          <cell r="AA42">
            <v>256.30958262986724</v>
          </cell>
          <cell r="AB42">
            <v>107.35702197495652</v>
          </cell>
          <cell r="AC42">
            <v>148.95256065491071</v>
          </cell>
          <cell r="AD42">
            <v>256.30958262986724</v>
          </cell>
          <cell r="AE42">
            <v>107.35702197495652</v>
          </cell>
          <cell r="AF42">
            <v>148.95256065491071</v>
          </cell>
        </row>
        <row r="43">
          <cell r="S43">
            <v>149.11000000000001</v>
          </cell>
          <cell r="T43">
            <v>99.02000000000001</v>
          </cell>
          <cell r="W43">
            <v>56.339424796830613</v>
          </cell>
          <cell r="Z43">
            <v>55.077421681381608</v>
          </cell>
          <cell r="AA43">
            <v>55.077421681381601</v>
          </cell>
          <cell r="AB43">
            <v>23.069554829367537</v>
          </cell>
          <cell r="AC43">
            <v>32.007866852014061</v>
          </cell>
          <cell r="AD43">
            <v>55.077421681381601</v>
          </cell>
          <cell r="AE43">
            <v>23.069554829367537</v>
          </cell>
          <cell r="AF43">
            <v>32.007866852014061</v>
          </cell>
        </row>
        <row r="44">
          <cell r="S44">
            <v>75.28</v>
          </cell>
          <cell r="T44">
            <v>-70.72</v>
          </cell>
          <cell r="W44">
            <v>164.21553244833837</v>
          </cell>
          <cell r="Z44">
            <v>160.53710452149559</v>
          </cell>
          <cell r="AA44">
            <v>160.53710452149556</v>
          </cell>
          <cell r="AB44">
            <v>67.242064385858654</v>
          </cell>
          <cell r="AC44">
            <v>93.29504013563691</v>
          </cell>
          <cell r="AD44">
            <v>160.53710452149556</v>
          </cell>
          <cell r="AE44">
            <v>67.242064385858654</v>
          </cell>
          <cell r="AF44">
            <v>93.29504013563691</v>
          </cell>
        </row>
        <row r="45">
          <cell r="S45">
            <v>0</v>
          </cell>
          <cell r="T45">
            <v>0</v>
          </cell>
          <cell r="W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</row>
        <row r="46">
          <cell r="S46">
            <v>0</v>
          </cell>
          <cell r="T46">
            <v>0</v>
          </cell>
          <cell r="W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  <row r="47">
          <cell r="S47">
            <v>119.45</v>
          </cell>
          <cell r="T47">
            <v>-40.959999999999994</v>
          </cell>
          <cell r="W47">
            <v>180.42338054820519</v>
          </cell>
          <cell r="Z47">
            <v>176.38189682392539</v>
          </cell>
          <cell r="AA47">
            <v>176.38189682392536</v>
          </cell>
          <cell r="AB47">
            <v>73.878764028325932</v>
          </cell>
          <cell r="AC47">
            <v>102.50313279559943</v>
          </cell>
          <cell r="AD47">
            <v>176.38189682392536</v>
          </cell>
          <cell r="AE47">
            <v>73.878764028325932</v>
          </cell>
          <cell r="AF47">
            <v>102.50313279559943</v>
          </cell>
        </row>
        <row r="48">
          <cell r="S48">
            <v>77.95</v>
          </cell>
          <cell r="T48">
            <v>45.35</v>
          </cell>
          <cell r="W48">
            <v>36.667303820656379</v>
          </cell>
          <cell r="Z48">
            <v>35.845956215073677</v>
          </cell>
          <cell r="AA48">
            <v>35.845956215073677</v>
          </cell>
          <cell r="AB48">
            <v>15.01432396560954</v>
          </cell>
          <cell r="AC48">
            <v>20.831632249464135</v>
          </cell>
          <cell r="AD48">
            <v>35.845956215073677</v>
          </cell>
          <cell r="AE48">
            <v>15.01432396560954</v>
          </cell>
          <cell r="AF48">
            <v>20.831632249464135</v>
          </cell>
        </row>
        <row r="49">
          <cell r="S49">
            <v>134.69999999999999</v>
          </cell>
          <cell r="T49">
            <v>-107.9</v>
          </cell>
          <cell r="W49">
            <v>272.86772720525266</v>
          </cell>
          <cell r="Z49">
            <v>266.75549011585503</v>
          </cell>
          <cell r="AA49">
            <v>266.75549011585503</v>
          </cell>
          <cell r="AB49">
            <v>111.73236178088571</v>
          </cell>
          <cell r="AC49">
            <v>155.02312833496933</v>
          </cell>
          <cell r="AD49">
            <v>266.75549011585503</v>
          </cell>
          <cell r="AE49">
            <v>111.73236178088571</v>
          </cell>
          <cell r="AF49">
            <v>155.02312833496933</v>
          </cell>
        </row>
        <row r="50">
          <cell r="S50">
            <v>79.44</v>
          </cell>
          <cell r="T50">
            <v>4.0900000000000034</v>
          </cell>
          <cell r="W50">
            <v>84.750961438234896</v>
          </cell>
          <cell r="Z50">
            <v>82.852539902018435</v>
          </cell>
          <cell r="AA50">
            <v>82.852539902018421</v>
          </cell>
          <cell r="AB50">
            <v>34.703353092290747</v>
          </cell>
          <cell r="AC50">
            <v>48.149186809727674</v>
          </cell>
          <cell r="AD50">
            <v>82.852539902018421</v>
          </cell>
          <cell r="AE50">
            <v>34.703353092290747</v>
          </cell>
          <cell r="AF50">
            <v>48.149186809727674</v>
          </cell>
        </row>
        <row r="51">
          <cell r="S51">
            <v>72.81</v>
          </cell>
          <cell r="T51">
            <v>-42.5</v>
          </cell>
          <cell r="W51">
            <v>129.69652771656095</v>
          </cell>
          <cell r="Z51">
            <v>126.79132549570998</v>
          </cell>
          <cell r="AA51">
            <v>126.79132549570997</v>
          </cell>
          <cell r="AB51">
            <v>53.107414002283306</v>
          </cell>
          <cell r="AC51">
            <v>73.683911493426663</v>
          </cell>
          <cell r="AD51">
            <v>126.79132549570997</v>
          </cell>
          <cell r="AE51">
            <v>53.107414002283306</v>
          </cell>
          <cell r="AF51">
            <v>73.683911493426663</v>
          </cell>
        </row>
        <row r="52">
          <cell r="AC52">
            <v>0</v>
          </cell>
          <cell r="AD52">
            <v>0</v>
          </cell>
          <cell r="AE52">
            <v>0</v>
          </cell>
        </row>
        <row r="53">
          <cell r="S53">
            <v>207.31389999999999</v>
          </cell>
          <cell r="T53">
            <v>-18.716100000000012</v>
          </cell>
          <cell r="W53">
            <v>254.23038903628714</v>
          </cell>
          <cell r="Z53">
            <v>248.5356283218743</v>
          </cell>
          <cell r="AA53">
            <v>248.53562832187427</v>
          </cell>
          <cell r="AB53">
            <v>104.10084803517556</v>
          </cell>
          <cell r="AC53">
            <v>144.4347802866987</v>
          </cell>
          <cell r="AD53">
            <v>248.53562832187427</v>
          </cell>
          <cell r="AE53">
            <v>104.10084803517556</v>
          </cell>
          <cell r="AF53">
            <v>144.4347802866987</v>
          </cell>
        </row>
        <row r="54">
          <cell r="J54">
            <v>0</v>
          </cell>
          <cell r="N54">
            <v>0</v>
          </cell>
          <cell r="S54">
            <v>816.53</v>
          </cell>
          <cell r="T54">
            <v>764.48</v>
          </cell>
          <cell r="W54">
            <v>58.543962081753499</v>
          </cell>
          <cell r="Z54">
            <v>57.232577331122222</v>
          </cell>
          <cell r="AA54">
            <v>57.232577331122215</v>
          </cell>
          <cell r="AB54">
            <v>23.972256515643444</v>
          </cell>
          <cell r="AC54">
            <v>33.260320815478771</v>
          </cell>
          <cell r="AD54">
            <v>57.232577331122215</v>
          </cell>
          <cell r="AE54">
            <v>23.972256515643444</v>
          </cell>
          <cell r="AF54">
            <v>33.260320815478771</v>
          </cell>
        </row>
        <row r="55">
          <cell r="S55">
            <v>67.8</v>
          </cell>
          <cell r="T55">
            <v>15.75</v>
          </cell>
          <cell r="W55">
            <v>58.543962081753499</v>
          </cell>
          <cell r="Z55">
            <v>57.232577331122222</v>
          </cell>
          <cell r="AA55">
            <v>57.232577331122215</v>
          </cell>
          <cell r="AB55">
            <v>23.972256515643444</v>
          </cell>
          <cell r="AC55">
            <v>33.260320815478771</v>
          </cell>
          <cell r="AD55">
            <v>57.232577331122215</v>
          </cell>
          <cell r="AE55">
            <v>23.972256515643444</v>
          </cell>
          <cell r="AF55">
            <v>33.260320815478771</v>
          </cell>
        </row>
        <row r="56">
          <cell r="S56">
            <v>748.73</v>
          </cell>
          <cell r="T56">
            <v>748.73</v>
          </cell>
          <cell r="W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J57">
            <v>0</v>
          </cell>
          <cell r="N57">
            <v>0</v>
          </cell>
          <cell r="S57">
            <v>0</v>
          </cell>
          <cell r="T57">
            <v>0</v>
          </cell>
          <cell r="W57">
            <v>0</v>
          </cell>
          <cell r="Z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</row>
        <row r="58">
          <cell r="S58">
            <v>0</v>
          </cell>
          <cell r="T58">
            <v>0</v>
          </cell>
          <cell r="W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</row>
        <row r="59">
          <cell r="S59">
            <v>0</v>
          </cell>
          <cell r="T59">
            <v>0</v>
          </cell>
          <cell r="W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</row>
        <row r="60">
          <cell r="S60">
            <v>0</v>
          </cell>
          <cell r="T60">
            <v>0</v>
          </cell>
          <cell r="W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</row>
        <row r="61">
          <cell r="W61">
            <v>32824.997790541522</v>
          </cell>
          <cell r="Z61">
            <v>32089.717840033387</v>
          </cell>
          <cell r="AB61">
            <v>13440.997827605892</v>
          </cell>
          <cell r="AC61">
            <v>18648.72001242749</v>
          </cell>
          <cell r="AD61">
            <v>32089.717840033383</v>
          </cell>
          <cell r="AE61">
            <v>13440.997827605892</v>
          </cell>
          <cell r="AF61">
            <v>18648.72001242749</v>
          </cell>
        </row>
        <row r="62">
          <cell r="AA62">
            <v>32089.717840033387</v>
          </cell>
          <cell r="AB62">
            <v>0</v>
          </cell>
          <cell r="AC62">
            <v>32089.717840033387</v>
          </cell>
          <cell r="AD62">
            <v>0</v>
          </cell>
          <cell r="AE62">
            <v>0</v>
          </cell>
          <cell r="AF62">
            <v>0</v>
          </cell>
        </row>
        <row r="63">
          <cell r="W63">
            <v>22977.498453379063</v>
          </cell>
          <cell r="AA63">
            <v>32089.717840033383</v>
          </cell>
          <cell r="AB63">
            <v>0</v>
          </cell>
          <cell r="AC63">
            <v>32089.717840033383</v>
          </cell>
          <cell r="AD63">
            <v>0</v>
          </cell>
          <cell r="AE63">
            <v>0</v>
          </cell>
          <cell r="AF63">
            <v>0</v>
          </cell>
        </row>
        <row r="64">
          <cell r="S64">
            <v>0</v>
          </cell>
          <cell r="W64">
            <v>0</v>
          </cell>
          <cell r="Z64">
            <v>1789.1807106912538</v>
          </cell>
          <cell r="AA64">
            <v>1789.1807106912536</v>
          </cell>
          <cell r="AB64">
            <v>749.41057959674754</v>
          </cell>
          <cell r="AC64">
            <v>1039.770131094506</v>
          </cell>
          <cell r="AD64">
            <v>1789.1807106912536</v>
          </cell>
        </row>
        <row r="65">
          <cell r="J65">
            <v>0</v>
          </cell>
          <cell r="N65">
            <v>0</v>
          </cell>
          <cell r="Q65">
            <v>86943.769164597252</v>
          </cell>
          <cell r="S65">
            <v>83831.626294597256</v>
          </cell>
          <cell r="T65">
            <v>54647.726294597254</v>
          </cell>
          <cell r="V65">
            <v>32752.878046027181</v>
          </cell>
          <cell r="W65">
            <v>0</v>
          </cell>
          <cell r="Y65">
            <v>34805.173531884851</v>
          </cell>
          <cell r="Z65">
            <v>33878.89855072464</v>
          </cell>
          <cell r="AA65">
            <v>33878.89855072464</v>
          </cell>
          <cell r="AB65">
            <v>14190.40840720264</v>
          </cell>
          <cell r="AC65">
            <v>19688.490143521994</v>
          </cell>
          <cell r="AD65">
            <v>33878.89855072464</v>
          </cell>
          <cell r="AE65">
            <v>13440.997827605892</v>
          </cell>
          <cell r="AF65">
            <v>20437.90072311875</v>
          </cell>
        </row>
        <row r="69">
          <cell r="S69">
            <v>3862.3109899999999</v>
          </cell>
          <cell r="T69">
            <v>-539.00194999999985</v>
          </cell>
          <cell r="W69">
            <v>4073.3549999999996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AE70">
            <v>0</v>
          </cell>
          <cell r="AF70">
            <v>0</v>
          </cell>
        </row>
        <row r="71">
          <cell r="AE71">
            <v>0</v>
          </cell>
          <cell r="AF71">
            <v>0</v>
          </cell>
        </row>
        <row r="72">
          <cell r="J72">
            <v>0</v>
          </cell>
          <cell r="N72">
            <v>0</v>
          </cell>
          <cell r="S72">
            <v>7688.4141599999994</v>
          </cell>
          <cell r="T72">
            <v>1774.7241599999998</v>
          </cell>
          <cell r="W72">
            <v>7104.22</v>
          </cell>
          <cell r="Z72">
            <v>12124.275919999998</v>
          </cell>
          <cell r="AA72">
            <v>12124.275919999998</v>
          </cell>
          <cell r="AB72">
            <v>5078.3359054254888</v>
          </cell>
          <cell r="AC72">
            <v>5163.0361778543847</v>
          </cell>
          <cell r="AD72">
            <v>12124.275919999998</v>
          </cell>
          <cell r="AE72">
            <v>5078.3359054254888</v>
          </cell>
          <cell r="AF72">
            <v>7045.9400145745094</v>
          </cell>
        </row>
        <row r="73">
          <cell r="J73">
            <v>0</v>
          </cell>
          <cell r="N73">
            <v>0</v>
          </cell>
          <cell r="S73">
            <v>7688.4141599999994</v>
          </cell>
          <cell r="T73">
            <v>1774.7241599999998</v>
          </cell>
          <cell r="W73">
            <v>7104.22</v>
          </cell>
          <cell r="Z73">
            <v>12124.275919999998</v>
          </cell>
          <cell r="AA73">
            <v>12124.275919999998</v>
          </cell>
          <cell r="AB73">
            <v>5078.3359054254888</v>
          </cell>
          <cell r="AC73">
            <v>5163.0361778543847</v>
          </cell>
          <cell r="AD73">
            <v>12124.275919999998</v>
          </cell>
          <cell r="AE73">
            <v>5078.3359054254888</v>
          </cell>
          <cell r="AF73">
            <v>5163.0361778543847</v>
          </cell>
        </row>
        <row r="74">
          <cell r="S74">
            <v>5121.704389999999</v>
          </cell>
          <cell r="T74">
            <v>1610.914389999999</v>
          </cell>
          <cell r="W74">
            <v>3633.9</v>
          </cell>
          <cell r="Z74">
            <v>5785.8219199999985</v>
          </cell>
          <cell r="AA74">
            <v>5785.8219199999985</v>
          </cell>
          <cell r="AB74">
            <v>2423.4310892137664</v>
          </cell>
          <cell r="AC74">
            <v>3362.3908307862321</v>
          </cell>
          <cell r="AD74">
            <v>5785.8219199999985</v>
          </cell>
          <cell r="AE74">
            <v>2423.4310892137664</v>
          </cell>
          <cell r="AF74">
            <v>3362.3908307862321</v>
          </cell>
        </row>
        <row r="75">
          <cell r="S75">
            <v>1819.29036</v>
          </cell>
          <cell r="T75">
            <v>93.210360000000037</v>
          </cell>
          <cell r="W75">
            <v>2306.3200000000002</v>
          </cell>
          <cell r="Z75">
            <v>3098.4540000000002</v>
          </cell>
          <cell r="AA75">
            <v>3098.4540000000002</v>
          </cell>
          <cell r="AB75">
            <v>1297.8086529318471</v>
          </cell>
          <cell r="AC75">
            <v>1800.6453470681531</v>
          </cell>
          <cell r="AD75">
            <v>3098.4540000000002</v>
          </cell>
          <cell r="AE75">
            <v>1297.8086529318471</v>
          </cell>
          <cell r="AF75">
            <v>1800.6453470681531</v>
          </cell>
        </row>
        <row r="76">
          <cell r="S76">
            <v>746.63492000000008</v>
          </cell>
          <cell r="T76">
            <v>69.814920000000029</v>
          </cell>
          <cell r="W76">
            <v>1164</v>
          </cell>
          <cell r="Z76">
            <v>3240</v>
          </cell>
          <cell r="AA76">
            <v>3240</v>
          </cell>
          <cell r="AB76">
            <v>1357.0961632798758</v>
          </cell>
          <cell r="AD76">
            <v>3240</v>
          </cell>
          <cell r="AE76">
            <v>1357.0961632798758</v>
          </cell>
        </row>
        <row r="77">
          <cell r="S77">
            <v>0.78449000000000002</v>
          </cell>
          <cell r="T77">
            <v>0.78449000000000002</v>
          </cell>
          <cell r="W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8">
          <cell r="S78">
            <v>0</v>
          </cell>
          <cell r="T78">
            <v>0</v>
          </cell>
          <cell r="W78">
            <v>0</v>
          </cell>
          <cell r="Z78">
            <v>0</v>
          </cell>
          <cell r="AA78">
            <v>0</v>
          </cell>
          <cell r="AB78">
            <v>0</v>
          </cell>
          <cell r="AD78">
            <v>0</v>
          </cell>
          <cell r="AE78">
            <v>0</v>
          </cell>
        </row>
        <row r="79">
          <cell r="J79">
            <v>0</v>
          </cell>
          <cell r="N79">
            <v>0</v>
          </cell>
          <cell r="S79">
            <v>0</v>
          </cell>
          <cell r="T79">
            <v>0</v>
          </cell>
          <cell r="W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S80">
            <v>0</v>
          </cell>
          <cell r="T80">
            <v>0</v>
          </cell>
          <cell r="W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1">
          <cell r="S81">
            <v>0</v>
          </cell>
          <cell r="T81">
            <v>0</v>
          </cell>
          <cell r="W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2">
          <cell r="S82">
            <v>0</v>
          </cell>
          <cell r="T82">
            <v>0</v>
          </cell>
          <cell r="W82">
            <v>0</v>
          </cell>
          <cell r="Z82">
            <v>0</v>
          </cell>
          <cell r="AA82">
            <v>0</v>
          </cell>
          <cell r="AB82">
            <v>0</v>
          </cell>
          <cell r="AD82">
            <v>0</v>
          </cell>
          <cell r="AE82">
            <v>0</v>
          </cell>
        </row>
        <row r="83">
          <cell r="J83">
            <v>0</v>
          </cell>
          <cell r="N83">
            <v>0</v>
          </cell>
          <cell r="S83">
            <v>90.700810000000004</v>
          </cell>
          <cell r="T83">
            <v>-288.60919000000001</v>
          </cell>
          <cell r="W83">
            <v>623.73</v>
          </cell>
          <cell r="Z83">
            <v>655.70237037999971</v>
          </cell>
          <cell r="AA83">
            <v>655.70237037999971</v>
          </cell>
          <cell r="AB83">
            <v>274.64542317784498</v>
          </cell>
          <cell r="AC83">
            <v>381.05694720215473</v>
          </cell>
          <cell r="AD83">
            <v>655.70237037999971</v>
          </cell>
          <cell r="AE83">
            <v>274.64542317784498</v>
          </cell>
          <cell r="AF83">
            <v>381.05694720215473</v>
          </cell>
        </row>
        <row r="84">
          <cell r="S84">
            <v>0</v>
          </cell>
          <cell r="T84">
            <v>-321.3</v>
          </cell>
          <cell r="W84">
            <v>560.19000000000005</v>
          </cell>
          <cell r="Z84">
            <v>565.37981037999975</v>
          </cell>
          <cell r="AA84">
            <v>565.37981037999975</v>
          </cell>
          <cell r="AB84">
            <v>236.81320106870413</v>
          </cell>
          <cell r="AC84">
            <v>328.56660931129562</v>
          </cell>
          <cell r="AD84">
            <v>565.37981037999975</v>
          </cell>
          <cell r="AE84">
            <v>236.81320106870413</v>
          </cell>
          <cell r="AF84">
            <v>328.56660931129562</v>
          </cell>
        </row>
        <row r="85">
          <cell r="S85">
            <v>4.1998100000000003</v>
          </cell>
          <cell r="T85">
            <v>0.62981000000000043</v>
          </cell>
          <cell r="W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</row>
        <row r="86">
          <cell r="S86">
            <v>86.501000000000005</v>
          </cell>
          <cell r="T86">
            <v>32.061000000000007</v>
          </cell>
          <cell r="W86">
            <v>63.54</v>
          </cell>
          <cell r="Z86">
            <v>90.322559999999982</v>
          </cell>
          <cell r="AA86">
            <v>90.322559999999982</v>
          </cell>
          <cell r="AB86">
            <v>37.832222109140851</v>
          </cell>
          <cell r="AC86">
            <v>52.490337890859131</v>
          </cell>
          <cell r="AD86">
            <v>90.322559999999982</v>
          </cell>
          <cell r="AE86">
            <v>37.832222109140851</v>
          </cell>
          <cell r="AF86">
            <v>52.490337890859131</v>
          </cell>
        </row>
        <row r="87">
          <cell r="S87">
            <v>0</v>
          </cell>
          <cell r="T87">
            <v>0</v>
          </cell>
          <cell r="W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</row>
        <row r="88">
          <cell r="T88">
            <v>-6417.43</v>
          </cell>
          <cell r="W88">
            <v>4800.84</v>
          </cell>
          <cell r="Z88">
            <v>6986.5440008376336</v>
          </cell>
          <cell r="AA88">
            <v>6986.5440008376336</v>
          </cell>
          <cell r="AB88">
            <v>2926.3617463341934</v>
          </cell>
          <cell r="AC88">
            <v>4060.1822545034402</v>
          </cell>
          <cell r="AD88">
            <v>6986.5440008376336</v>
          </cell>
          <cell r="AE88">
            <v>2926.3617463341934</v>
          </cell>
          <cell r="AF88">
            <v>4060.1822545034402</v>
          </cell>
        </row>
        <row r="89">
          <cell r="S89">
            <v>0</v>
          </cell>
          <cell r="T89">
            <v>0</v>
          </cell>
          <cell r="W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</row>
        <row r="90">
          <cell r="S90">
            <v>0</v>
          </cell>
          <cell r="T90">
            <v>0</v>
          </cell>
          <cell r="W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</row>
        <row r="91">
          <cell r="T91">
            <v>0</v>
          </cell>
          <cell r="W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</row>
        <row r="92">
          <cell r="AA92">
            <v>0</v>
          </cell>
          <cell r="AD92">
            <v>0</v>
          </cell>
          <cell r="AE92">
            <v>0</v>
          </cell>
        </row>
        <row r="93">
          <cell r="S93">
            <v>0</v>
          </cell>
          <cell r="T93">
            <v>0</v>
          </cell>
          <cell r="W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</row>
        <row r="94">
          <cell r="S94">
            <v>0</v>
          </cell>
          <cell r="T94">
            <v>0</v>
          </cell>
          <cell r="W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S95">
            <v>4609.2542181600002</v>
          </cell>
          <cell r="T95">
            <v>1489.8542181600001</v>
          </cell>
          <cell r="W95">
            <v>3119.4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S96">
            <v>0</v>
          </cell>
          <cell r="T96">
            <v>0</v>
          </cell>
          <cell r="W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</row>
        <row r="97">
          <cell r="S97">
            <v>0</v>
          </cell>
          <cell r="T97">
            <v>0</v>
          </cell>
          <cell r="W97">
            <v>11900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</row>
        <row r="98">
          <cell r="S98">
            <v>0</v>
          </cell>
          <cell r="T98">
            <v>-373.94</v>
          </cell>
          <cell r="W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</row>
        <row r="99">
          <cell r="S99">
            <v>0</v>
          </cell>
          <cell r="T99">
            <v>0</v>
          </cell>
          <cell r="W99">
            <v>3682.72</v>
          </cell>
          <cell r="Z99">
            <v>1789.1807106912538</v>
          </cell>
          <cell r="AA99">
            <v>1789.1807106912538</v>
          </cell>
          <cell r="AB99">
            <v>749.41057959674754</v>
          </cell>
          <cell r="AC99">
            <v>1039.7701310945063</v>
          </cell>
          <cell r="AD99">
            <v>1789.1807106912538</v>
          </cell>
          <cell r="AE99">
            <v>749.41057959674754</v>
          </cell>
          <cell r="AF99">
            <v>1039.7701310945063</v>
          </cell>
        </row>
        <row r="100">
          <cell r="S100">
            <v>0</v>
          </cell>
          <cell r="T100">
            <v>0</v>
          </cell>
          <cell r="W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</row>
        <row r="101">
          <cell r="J101">
            <v>0</v>
          </cell>
          <cell r="N101">
            <v>0</v>
          </cell>
          <cell r="S101">
            <v>16250.680178159999</v>
          </cell>
          <cell r="T101">
            <v>-4354.4027618399996</v>
          </cell>
          <cell r="W101">
            <v>35304.264999999999</v>
          </cell>
          <cell r="Z101">
            <v>21555.703001908885</v>
          </cell>
          <cell r="AA101">
            <v>21555.703001908885</v>
          </cell>
          <cell r="AB101">
            <v>9028.7536545342755</v>
          </cell>
          <cell r="AC101">
            <v>10644.045510654485</v>
          </cell>
          <cell r="AD101">
            <v>21555.703001908885</v>
          </cell>
          <cell r="AE101">
            <v>9028.7536545342755</v>
          </cell>
          <cell r="AF101">
            <v>12526.94934737461</v>
          </cell>
        </row>
        <row r="102">
          <cell r="J102">
            <v>0</v>
          </cell>
          <cell r="N102">
            <v>0</v>
          </cell>
          <cell r="Q102">
            <v>108343.31893275725</v>
          </cell>
          <cell r="S102">
            <v>100082.30647275725</v>
          </cell>
          <cell r="T102">
            <v>50293.323532757255</v>
          </cell>
          <cell r="V102">
            <v>68057.14304602718</v>
          </cell>
          <cell r="W102">
            <v>35304.264999999999</v>
          </cell>
          <cell r="Y102">
            <v>63616.857100332942</v>
          </cell>
          <cell r="Z102">
            <v>55434.601552633525</v>
          </cell>
          <cell r="AA102">
            <v>55434.601552633525</v>
          </cell>
          <cell r="AB102">
            <v>23219.162061736915</v>
          </cell>
          <cell r="AC102">
            <v>30332.535654176478</v>
          </cell>
          <cell r="AD102">
            <v>55434.601552633525</v>
          </cell>
          <cell r="AE102">
            <v>22469.751482140167</v>
          </cell>
          <cell r="AF102">
            <v>32964.850070493361</v>
          </cell>
        </row>
        <row r="103">
          <cell r="J103">
            <v>0</v>
          </cell>
          <cell r="N103">
            <v>0</v>
          </cell>
          <cell r="Q103">
            <v>0</v>
          </cell>
          <cell r="S103">
            <v>0</v>
          </cell>
          <cell r="T103">
            <v>0</v>
          </cell>
          <cell r="V103">
            <v>-11706.28</v>
          </cell>
          <cell r="W103">
            <v>-11706.28</v>
          </cell>
          <cell r="Y103">
            <v>27809.893516558637</v>
          </cell>
          <cell r="Z103">
            <v>60623.759516591686</v>
          </cell>
          <cell r="AA103">
            <v>60623.759516591686</v>
          </cell>
          <cell r="AB103">
            <v>25392.676371471738</v>
          </cell>
          <cell r="AC103">
            <v>35231.083145119948</v>
          </cell>
          <cell r="AD103">
            <v>60623.759516591686</v>
          </cell>
          <cell r="AE103">
            <v>25392.676371471738</v>
          </cell>
          <cell r="AF103">
            <v>35231.083145119948</v>
          </cell>
        </row>
        <row r="104">
          <cell r="J104">
            <v>0</v>
          </cell>
          <cell r="N104">
            <v>0</v>
          </cell>
          <cell r="S104">
            <v>0</v>
          </cell>
          <cell r="T104">
            <v>0</v>
          </cell>
          <cell r="W104">
            <v>-13730.42</v>
          </cell>
          <cell r="Z104">
            <v>60623.759516591686</v>
          </cell>
          <cell r="AA104">
            <v>60623.759516591686</v>
          </cell>
          <cell r="AB104">
            <v>25392.676371471738</v>
          </cell>
          <cell r="AC104">
            <v>35231.083145119948</v>
          </cell>
          <cell r="AD104">
            <v>60623.759516591686</v>
          </cell>
          <cell r="AE104">
            <v>25392.676371471738</v>
          </cell>
          <cell r="AF104">
            <v>35231.083145119948</v>
          </cell>
        </row>
        <row r="105">
          <cell r="S105">
            <v>0</v>
          </cell>
          <cell r="T105">
            <v>0</v>
          </cell>
          <cell r="W105">
            <v>-30.04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</row>
        <row r="106">
          <cell r="S106">
            <v>0</v>
          </cell>
          <cell r="T106">
            <v>0</v>
          </cell>
          <cell r="W106">
            <v>790.34</v>
          </cell>
          <cell r="Z106">
            <v>-4692.0605696041184</v>
          </cell>
          <cell r="AA106">
            <v>-4692.0605696041184</v>
          </cell>
          <cell r="AB106">
            <v>-1965.3016657057217</v>
          </cell>
          <cell r="AC106">
            <v>-2726.758903898397</v>
          </cell>
          <cell r="AD106">
            <v>-4692.0605696041184</v>
          </cell>
          <cell r="AE106">
            <v>-1965.3016657057217</v>
          </cell>
          <cell r="AF106">
            <v>-2726.758903898397</v>
          </cell>
        </row>
        <row r="107">
          <cell r="S107">
            <v>0</v>
          </cell>
          <cell r="T107">
            <v>0</v>
          </cell>
          <cell r="W107">
            <v>-14805.92</v>
          </cell>
          <cell r="Z107">
            <v>6034.3135160564416</v>
          </cell>
          <cell r="AA107">
            <v>6034.3135160564416</v>
          </cell>
          <cell r="AB107">
            <v>2527.5134940333623</v>
          </cell>
          <cell r="AC107">
            <v>3506.8000220230792</v>
          </cell>
          <cell r="AD107">
            <v>6034.3135160564416</v>
          </cell>
          <cell r="AE107">
            <v>2527.5134940333623</v>
          </cell>
          <cell r="AF107">
            <v>3506.8000220230792</v>
          </cell>
        </row>
        <row r="108">
          <cell r="S108">
            <v>0</v>
          </cell>
          <cell r="T108">
            <v>0</v>
          </cell>
          <cell r="W108">
            <v>-205.14</v>
          </cell>
          <cell r="Z108">
            <v>59281.506570139361</v>
          </cell>
          <cell r="AA108">
            <v>59281.506570139361</v>
          </cell>
          <cell r="AB108">
            <v>24830.464543144099</v>
          </cell>
          <cell r="AC108">
            <v>34451.042026995259</v>
          </cell>
          <cell r="AD108">
            <v>59281.506570139361</v>
          </cell>
          <cell r="AE108">
            <v>24830.464543144099</v>
          </cell>
          <cell r="AF108">
            <v>34451.042026995259</v>
          </cell>
        </row>
        <row r="109">
          <cell r="S109">
            <v>0</v>
          </cell>
          <cell r="T109">
            <v>0</v>
          </cell>
          <cell r="W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</row>
        <row r="110">
          <cell r="S110">
            <v>0</v>
          </cell>
          <cell r="T110">
            <v>0</v>
          </cell>
          <cell r="W110">
            <v>520.34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</row>
        <row r="111">
          <cell r="S111">
            <v>0</v>
          </cell>
          <cell r="T111">
            <v>0</v>
          </cell>
          <cell r="W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</row>
        <row r="112">
          <cell r="S112">
            <v>0</v>
          </cell>
          <cell r="T112">
            <v>0</v>
          </cell>
          <cell r="W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</row>
        <row r="113">
          <cell r="S113">
            <v>0</v>
          </cell>
          <cell r="T113">
            <v>0</v>
          </cell>
          <cell r="W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</row>
        <row r="114">
          <cell r="J114">
            <v>0</v>
          </cell>
          <cell r="N114">
            <v>0</v>
          </cell>
          <cell r="S114">
            <v>0</v>
          </cell>
          <cell r="T114">
            <v>0</v>
          </cell>
          <cell r="W114">
            <v>2024.14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</row>
        <row r="116">
          <cell r="S116">
            <v>0</v>
          </cell>
          <cell r="W116">
            <v>2024.14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8">
          <cell r="S118">
            <v>0</v>
          </cell>
          <cell r="T118">
            <v>0</v>
          </cell>
          <cell r="W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</row>
        <row r="119">
          <cell r="T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</row>
        <row r="120">
          <cell r="T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</row>
        <row r="121">
          <cell r="J121">
            <v>0</v>
          </cell>
          <cell r="N121">
            <v>0</v>
          </cell>
          <cell r="S121">
            <v>100082.30647275725</v>
          </cell>
          <cell r="T121">
            <v>50293.323532757255</v>
          </cell>
          <cell r="W121">
            <v>23597.985000000001</v>
          </cell>
          <cell r="Z121">
            <v>116058.36106922521</v>
          </cell>
          <cell r="AA121">
            <v>116058.36106922521</v>
          </cell>
          <cell r="AB121">
            <v>48611.83843320865</v>
          </cell>
          <cell r="AC121">
            <v>65563.618799296426</v>
          </cell>
          <cell r="AD121">
            <v>116058.36106922521</v>
          </cell>
          <cell r="AE121">
            <v>47862.427853611902</v>
          </cell>
          <cell r="AF121">
            <v>68195.933215613302</v>
          </cell>
        </row>
        <row r="122">
          <cell r="S122">
            <v>0</v>
          </cell>
          <cell r="T122">
            <v>50293.323532757255</v>
          </cell>
          <cell r="W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</row>
        <row r="123">
          <cell r="S123">
            <v>5600.0582347600002</v>
          </cell>
          <cell r="T123">
            <v>0</v>
          </cell>
          <cell r="W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</row>
        <row r="124">
          <cell r="J124">
            <v>0</v>
          </cell>
          <cell r="N124">
            <v>0</v>
          </cell>
          <cell r="Q124">
            <v>113943.37716751725</v>
          </cell>
          <cell r="S124">
            <v>105682.36470751725</v>
          </cell>
          <cell r="T124">
            <v>-8261.0124599999981</v>
          </cell>
          <cell r="V124">
            <v>61878.058837122182</v>
          </cell>
          <cell r="W124">
            <v>23597.985000000001</v>
          </cell>
          <cell r="Y124">
            <v>96993.059806891571</v>
          </cell>
          <cell r="Z124">
            <v>116058.36106922521</v>
          </cell>
          <cell r="AA124">
            <v>116058.36106922521</v>
          </cell>
          <cell r="AB124">
            <v>48611.83843320865</v>
          </cell>
          <cell r="AC124">
            <v>65563.618799296426</v>
          </cell>
          <cell r="AD124">
            <v>116058.36106922521</v>
          </cell>
          <cell r="AE124">
            <v>47862.427853611902</v>
          </cell>
          <cell r="AF124">
            <v>68195.933215613302</v>
          </cell>
        </row>
      </sheetData>
      <sheetData sheetId="34"/>
      <sheetData sheetId="35"/>
      <sheetData sheetId="36"/>
      <sheetData sheetId="37"/>
      <sheetData sheetId="38"/>
      <sheetData sheetId="39">
        <row r="17">
          <cell r="M17">
            <v>88.026289566000003</v>
          </cell>
          <cell r="T17">
            <v>49.373841499999997</v>
          </cell>
          <cell r="U17">
            <v>24.686920499999999</v>
          </cell>
          <cell r="V17">
            <v>24.686920999999998</v>
          </cell>
          <cell r="AA17">
            <v>50.854999999999997</v>
          </cell>
          <cell r="AB17">
            <v>25.427499999999998</v>
          </cell>
          <cell r="AC17">
            <v>25.427499999999998</v>
          </cell>
          <cell r="AD17">
            <v>1.0299988507072111</v>
          </cell>
        </row>
        <row r="18">
          <cell r="M18">
            <v>3.4946440000000001</v>
          </cell>
          <cell r="T18">
            <v>1.9601409999999999</v>
          </cell>
          <cell r="U18">
            <v>0.98007049999999996</v>
          </cell>
          <cell r="V18">
            <v>0.98007049999999996</v>
          </cell>
          <cell r="AA18">
            <v>2.0188999999999999</v>
          </cell>
          <cell r="AB18">
            <v>1.00945</v>
          </cell>
          <cell r="AC18">
            <v>1.00945</v>
          </cell>
          <cell r="AD18">
            <v>1.0299769251293658</v>
          </cell>
        </row>
        <row r="19">
          <cell r="M19">
            <v>3.9700003456124318</v>
          </cell>
          <cell r="N19">
            <v>0</v>
          </cell>
          <cell r="O19">
            <v>0</v>
          </cell>
          <cell r="T19">
            <v>3.969998972026513</v>
          </cell>
          <cell r="U19">
            <v>3.969999012229978</v>
          </cell>
          <cell r="V19">
            <v>3.9699989318230497</v>
          </cell>
          <cell r="AA19">
            <v>3.9699144626880347</v>
          </cell>
          <cell r="AB19">
            <v>3.9699144626880347</v>
          </cell>
          <cell r="AC19">
            <v>3.9699144626880347</v>
          </cell>
          <cell r="AD19">
            <v>0.99997871300746577</v>
          </cell>
        </row>
        <row r="20">
          <cell r="M20">
            <v>0</v>
          </cell>
          <cell r="T20">
            <v>0</v>
          </cell>
          <cell r="U20">
            <v>0</v>
          </cell>
          <cell r="V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</row>
        <row r="21">
          <cell r="M21">
            <v>3.4946440000000001</v>
          </cell>
          <cell r="T21">
            <v>1.9601409999999999</v>
          </cell>
          <cell r="U21">
            <v>0.98007049999999996</v>
          </cell>
          <cell r="V21">
            <v>0.98007049999999996</v>
          </cell>
          <cell r="AA21">
            <v>2.0188999999999999</v>
          </cell>
          <cell r="AB21">
            <v>1.00945</v>
          </cell>
          <cell r="AC21">
            <v>1.00945</v>
          </cell>
          <cell r="AD21">
            <v>1.0299769251293658</v>
          </cell>
        </row>
        <row r="22">
          <cell r="M22">
            <v>0</v>
          </cell>
          <cell r="T22">
            <v>0</v>
          </cell>
          <cell r="U22">
            <v>0</v>
          </cell>
          <cell r="V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</row>
        <row r="23">
          <cell r="M23">
            <v>84.531645900000015</v>
          </cell>
          <cell r="T23">
            <v>47.413701500000002</v>
          </cell>
          <cell r="U23">
            <v>23.706850500000002</v>
          </cell>
          <cell r="V23">
            <v>23.706851</v>
          </cell>
          <cell r="AA23">
            <v>48.836100999999992</v>
          </cell>
          <cell r="AB23">
            <v>24.418050499999996</v>
          </cell>
          <cell r="AC23">
            <v>24.418050499999996</v>
          </cell>
          <cell r="AD23">
            <v>1.0299997565049839</v>
          </cell>
        </row>
        <row r="24">
          <cell r="M24">
            <v>0</v>
          </cell>
          <cell r="T24">
            <v>0</v>
          </cell>
          <cell r="U24">
            <v>0</v>
          </cell>
          <cell r="V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</row>
        <row r="25">
          <cell r="M25">
            <v>50.146643900000001</v>
          </cell>
          <cell r="T25">
            <v>15.027800500000001</v>
          </cell>
          <cell r="U25">
            <v>7.5138995</v>
          </cell>
          <cell r="V25">
            <v>7.5139010000000006</v>
          </cell>
          <cell r="AA25">
            <v>15.027799</v>
          </cell>
          <cell r="AB25">
            <v>7.5138995</v>
          </cell>
          <cell r="AC25">
            <v>7.5138995</v>
          </cell>
          <cell r="AD25">
            <v>0.99999990018499374</v>
          </cell>
        </row>
        <row r="26">
          <cell r="M26">
            <v>0</v>
          </cell>
          <cell r="T26">
            <v>0</v>
          </cell>
          <cell r="U26">
            <v>0</v>
          </cell>
          <cell r="V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M27">
            <v>0</v>
          </cell>
          <cell r="T27">
            <v>0</v>
          </cell>
          <cell r="U27">
            <v>0</v>
          </cell>
          <cell r="V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</row>
        <row r="28">
          <cell r="M28">
            <v>12.225873550833333</v>
          </cell>
          <cell r="T28">
            <v>6.8574779861111095</v>
          </cell>
          <cell r="U28">
            <v>6.8574779166666655</v>
          </cell>
          <cell r="V28">
            <v>6.8574780555555543</v>
          </cell>
          <cell r="AA28">
            <v>7.0631944444444441</v>
          </cell>
          <cell r="AB28">
            <v>7.0631944444444441</v>
          </cell>
          <cell r="AC28">
            <v>7.0631944444444441</v>
          </cell>
          <cell r="AD28">
            <v>1.0299988507072113</v>
          </cell>
        </row>
        <row r="29">
          <cell r="M29">
            <v>0.48536722222222223</v>
          </cell>
          <cell r="T29">
            <v>0.27224180555555555</v>
          </cell>
          <cell r="U29">
            <v>0.27224180555555555</v>
          </cell>
          <cell r="V29">
            <v>0.27224180555555555</v>
          </cell>
          <cell r="AA29">
            <v>0.28040277777777778</v>
          </cell>
          <cell r="AB29">
            <v>0.28040277777777778</v>
          </cell>
          <cell r="AC29">
            <v>0.28040277777777778</v>
          </cell>
          <cell r="AD29">
            <v>1.0299769251293658</v>
          </cell>
        </row>
        <row r="30">
          <cell r="M30">
            <v>3.9700003456124322</v>
          </cell>
          <cell r="T30">
            <v>3.9699989720265143</v>
          </cell>
          <cell r="U30">
            <v>3.9699990122299784</v>
          </cell>
          <cell r="V30">
            <v>3.9699989318230497</v>
          </cell>
          <cell r="AA30">
            <v>3.9699144626880347</v>
          </cell>
          <cell r="AB30">
            <v>3.9699144626880347</v>
          </cell>
          <cell r="AC30">
            <v>3.9699144626880347</v>
          </cell>
          <cell r="AD30">
            <v>0.99997871300746544</v>
          </cell>
        </row>
        <row r="31">
          <cell r="M31">
            <v>0</v>
          </cell>
          <cell r="T31">
            <v>0</v>
          </cell>
          <cell r="U31">
            <v>0</v>
          </cell>
          <cell r="V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</row>
        <row r="32">
          <cell r="M32">
            <v>0.48536722222222223</v>
          </cell>
          <cell r="T32">
            <v>0.27224180555555555</v>
          </cell>
          <cell r="U32">
            <v>0.27224180555555555</v>
          </cell>
          <cell r="V32">
            <v>0.27224180555555555</v>
          </cell>
          <cell r="AA32">
            <v>0.28040277777777778</v>
          </cell>
          <cell r="AB32">
            <v>0.28040277777777778</v>
          </cell>
          <cell r="AC32">
            <v>0.28040277777777778</v>
          </cell>
          <cell r="AD32">
            <v>1.0299769251293658</v>
          </cell>
        </row>
        <row r="33">
          <cell r="M33">
            <v>0</v>
          </cell>
          <cell r="T33">
            <v>0</v>
          </cell>
          <cell r="U33">
            <v>0</v>
          </cell>
          <cell r="V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</row>
        <row r="34">
          <cell r="M34">
            <v>11.740506652777778</v>
          </cell>
          <cell r="P34">
            <v>9.3806168055555545</v>
          </cell>
          <cell r="Q34">
            <v>6.5852355138888887</v>
          </cell>
          <cell r="T34">
            <v>6.5852355138888887</v>
          </cell>
          <cell r="U34">
            <v>6.5852353055555559</v>
          </cell>
          <cell r="V34">
            <v>6.5852357222222215</v>
          </cell>
          <cell r="AA34">
            <v>6.7827913055555547</v>
          </cell>
          <cell r="AB34">
            <v>6.7827913055555547</v>
          </cell>
          <cell r="AC34">
            <v>6.7827913055555547</v>
          </cell>
          <cell r="AD34">
            <v>1.0299998065748752</v>
          </cell>
        </row>
        <row r="35">
          <cell r="M35">
            <v>11.740506652777778</v>
          </cell>
          <cell r="T35">
            <v>0</v>
          </cell>
          <cell r="U35">
            <v>0</v>
          </cell>
          <cell r="V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M36">
            <v>6.9648116527777777</v>
          </cell>
          <cell r="T36">
            <v>2.087194513888889</v>
          </cell>
          <cell r="U36">
            <v>2.0871943055555553</v>
          </cell>
          <cell r="V36">
            <v>2.0871947222222222</v>
          </cell>
          <cell r="AA36">
            <v>2.0871943055555553</v>
          </cell>
          <cell r="AB36">
            <v>2.0871943055555553</v>
          </cell>
          <cell r="AC36">
            <v>2.0871943055555553</v>
          </cell>
          <cell r="AD36">
            <v>0.99999990018499363</v>
          </cell>
        </row>
        <row r="37">
          <cell r="M37">
            <v>6.9648116527777777</v>
          </cell>
          <cell r="AD37">
            <v>0</v>
          </cell>
        </row>
        <row r="38">
          <cell r="M38">
            <v>7200</v>
          </cell>
          <cell r="N38">
            <v>0</v>
          </cell>
          <cell r="O38">
            <v>0</v>
          </cell>
          <cell r="T38">
            <v>7200.0000000000009</v>
          </cell>
          <cell r="U38">
            <v>3600.0000000000005</v>
          </cell>
          <cell r="V38">
            <v>3600.0000000000005</v>
          </cell>
          <cell r="AA38">
            <v>7200</v>
          </cell>
          <cell r="AB38">
            <v>3600</v>
          </cell>
          <cell r="AC38">
            <v>3600</v>
          </cell>
        </row>
        <row r="60">
          <cell r="M60">
            <v>1</v>
          </cell>
          <cell r="N60">
            <v>1</v>
          </cell>
          <cell r="O60">
            <v>1</v>
          </cell>
          <cell r="T60">
            <v>1</v>
          </cell>
          <cell r="U60">
            <v>1</v>
          </cell>
          <cell r="V60">
            <v>1</v>
          </cell>
          <cell r="AA60">
            <v>1</v>
          </cell>
          <cell r="AB60">
            <v>1</v>
          </cell>
          <cell r="AC60">
            <v>1</v>
          </cell>
        </row>
        <row r="61">
          <cell r="M61">
            <v>1</v>
          </cell>
          <cell r="N61">
            <v>1</v>
          </cell>
          <cell r="O61">
            <v>1</v>
          </cell>
          <cell r="T61">
            <v>1</v>
          </cell>
          <cell r="U61">
            <v>1</v>
          </cell>
          <cell r="V61">
            <v>1</v>
          </cell>
          <cell r="AA61">
            <v>1</v>
          </cell>
          <cell r="AB61">
            <v>1</v>
          </cell>
          <cell r="AC61">
            <v>1</v>
          </cell>
        </row>
        <row r="62">
          <cell r="M62">
            <v>19414.062939999996</v>
          </cell>
          <cell r="N62">
            <v>9707.0314699999981</v>
          </cell>
          <cell r="O62">
            <v>9707.0314699999981</v>
          </cell>
          <cell r="T62">
            <v>23597.985000000001</v>
          </cell>
          <cell r="U62">
            <v>0</v>
          </cell>
          <cell r="V62">
            <v>23597.985000000001</v>
          </cell>
          <cell r="AA62">
            <v>116058.36106922521</v>
          </cell>
          <cell r="AB62">
            <v>47862.427853611902</v>
          </cell>
          <cell r="AC62">
            <v>68195.933215613302</v>
          </cell>
          <cell r="AD62">
            <v>4.9181470820167572</v>
          </cell>
        </row>
        <row r="63">
          <cell r="M63">
            <v>0</v>
          </cell>
          <cell r="N63">
            <v>0</v>
          </cell>
          <cell r="O63">
            <v>0</v>
          </cell>
          <cell r="T63">
            <v>0</v>
          </cell>
          <cell r="U63">
            <v>0</v>
          </cell>
          <cell r="V63">
            <v>0</v>
          </cell>
          <cell r="AA63">
            <v>33878.89855072464</v>
          </cell>
          <cell r="AB63">
            <v>13440.997827605892</v>
          </cell>
          <cell r="AC63">
            <v>20437.90072311875</v>
          </cell>
          <cell r="AD63">
            <v>0</v>
          </cell>
        </row>
        <row r="64">
          <cell r="M64">
            <v>14187.652939999998</v>
          </cell>
          <cell r="N64">
            <v>70.938264699999991</v>
          </cell>
          <cell r="O64">
            <v>14116.714675299998</v>
          </cell>
          <cell r="T64">
            <v>35304.264999999999</v>
          </cell>
          <cell r="U64">
            <v>0</v>
          </cell>
          <cell r="V64">
            <v>35304.264999999999</v>
          </cell>
          <cell r="AA64">
            <v>21555.703001908885</v>
          </cell>
          <cell r="AB64">
            <v>9028.7536545342755</v>
          </cell>
          <cell r="AC64">
            <v>12526.94934737461</v>
          </cell>
          <cell r="AD64">
            <v>0.61056937460414162</v>
          </cell>
        </row>
        <row r="65">
          <cell r="M65">
            <v>4401.3129399999998</v>
          </cell>
          <cell r="N65">
            <v>70.938264699999991</v>
          </cell>
          <cell r="O65">
            <v>4330.3746752999996</v>
          </cell>
          <cell r="T65">
            <v>23597.985000000001</v>
          </cell>
          <cell r="U65">
            <v>0</v>
          </cell>
          <cell r="V65">
            <v>23597.985000000001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</row>
        <row r="66">
          <cell r="M66">
            <v>5226.41</v>
          </cell>
          <cell r="N66">
            <v>70.938264699999991</v>
          </cell>
          <cell r="O66">
            <v>5155.4717352999996</v>
          </cell>
          <cell r="T66">
            <v>-11706.28</v>
          </cell>
          <cell r="U66">
            <v>0</v>
          </cell>
          <cell r="V66">
            <v>-11706.28</v>
          </cell>
          <cell r="AA66">
            <v>60623.759516591686</v>
          </cell>
          <cell r="AB66">
            <v>25392.676371471738</v>
          </cell>
          <cell r="AC66">
            <v>35231.083145119948</v>
          </cell>
          <cell r="AD66">
            <v>-5.1787382086018514</v>
          </cell>
        </row>
        <row r="67">
          <cell r="M67">
            <v>1</v>
          </cell>
          <cell r="N67">
            <v>0.5</v>
          </cell>
          <cell r="O67">
            <v>0.5</v>
          </cell>
          <cell r="T67">
            <v>1</v>
          </cell>
          <cell r="U67">
            <v>0</v>
          </cell>
          <cell r="V67">
            <v>1</v>
          </cell>
          <cell r="AA67">
            <v>1</v>
          </cell>
          <cell r="AB67">
            <v>0.41885684051848021</v>
          </cell>
          <cell r="AC67">
            <v>0.58114315948151973</v>
          </cell>
        </row>
        <row r="69">
          <cell r="M69">
            <v>137799.72416697672</v>
          </cell>
          <cell r="N69">
            <v>0</v>
          </cell>
          <cell r="O69">
            <v>0</v>
          </cell>
          <cell r="T69">
            <v>298622.38728629623</v>
          </cell>
          <cell r="U69">
            <v>0</v>
          </cell>
          <cell r="V69">
            <v>597244.75567790144</v>
          </cell>
          <cell r="X69">
            <v>1172128.1807419774</v>
          </cell>
          <cell r="Y69">
            <v>0</v>
          </cell>
          <cell r="AA69">
            <v>1425892.3286023082</v>
          </cell>
          <cell r="AB69">
            <v>1176075.003575824</v>
          </cell>
          <cell r="AC69">
            <v>1675709.6536287924</v>
          </cell>
        </row>
        <row r="70">
          <cell r="M70">
            <v>0</v>
          </cell>
          <cell r="N70">
            <v>0</v>
          </cell>
          <cell r="O70">
            <v>0</v>
          </cell>
          <cell r="T70">
            <v>0</v>
          </cell>
          <cell r="U70">
            <v>0</v>
          </cell>
          <cell r="V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M71">
            <v>0</v>
          </cell>
          <cell r="T71">
            <v>0</v>
          </cell>
          <cell r="U71">
            <v>0</v>
          </cell>
          <cell r="V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M72">
            <v>0</v>
          </cell>
          <cell r="T72">
            <v>0</v>
          </cell>
          <cell r="U72">
            <v>0</v>
          </cell>
          <cell r="V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M73">
            <v>0</v>
          </cell>
          <cell r="T73">
            <v>0</v>
          </cell>
          <cell r="U73">
            <v>0</v>
          </cell>
          <cell r="V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M74">
            <v>0</v>
          </cell>
          <cell r="T74">
            <v>0</v>
          </cell>
          <cell r="U74">
            <v>0</v>
          </cell>
          <cell r="V74">
            <v>0</v>
          </cell>
          <cell r="AA74">
            <v>0</v>
          </cell>
          <cell r="AB74">
            <v>0</v>
          </cell>
          <cell r="AC74">
            <v>0</v>
          </cell>
        </row>
        <row r="79">
          <cell r="M79">
            <v>0</v>
          </cell>
          <cell r="N79">
            <v>0</v>
          </cell>
          <cell r="O79">
            <v>0</v>
          </cell>
          <cell r="T79">
            <v>0</v>
          </cell>
          <cell r="U79">
            <v>0</v>
          </cell>
          <cell r="V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</row>
        <row r="80">
          <cell r="M80">
            <v>0</v>
          </cell>
          <cell r="N80">
            <v>0</v>
          </cell>
          <cell r="O80">
            <v>0</v>
          </cell>
          <cell r="T80">
            <v>0</v>
          </cell>
          <cell r="U80">
            <v>0</v>
          </cell>
          <cell r="V80">
            <v>0</v>
          </cell>
          <cell r="X80">
            <v>113.97939385046323</v>
          </cell>
          <cell r="Y80">
            <v>113.97939385046323</v>
          </cell>
          <cell r="AA80">
            <v>0</v>
          </cell>
          <cell r="AB80">
            <v>0</v>
          </cell>
          <cell r="AC80">
            <v>0</v>
          </cell>
        </row>
        <row r="81">
          <cell r="M81">
            <v>229.6662123788127</v>
          </cell>
          <cell r="N81">
            <v>0</v>
          </cell>
          <cell r="O81">
            <v>0</v>
          </cell>
          <cell r="T81">
            <v>497.70391792760569</v>
          </cell>
          <cell r="U81">
            <v>0</v>
          </cell>
          <cell r="V81">
            <v>995.40782535816322</v>
          </cell>
          <cell r="X81">
            <v>2067.5262177461714</v>
          </cell>
          <cell r="Y81">
            <v>113.97939385046323</v>
          </cell>
          <cell r="AA81">
            <v>2376.4870391521472</v>
          </cell>
          <cell r="AB81">
            <v>1960.1248614672129</v>
          </cell>
          <cell r="AC81">
            <v>2792.8492168370817</v>
          </cell>
          <cell r="AD81">
            <v>4.774901208428548</v>
          </cell>
        </row>
        <row r="82">
          <cell r="M82">
            <v>19414.062939999996</v>
          </cell>
          <cell r="N82">
            <v>0</v>
          </cell>
          <cell r="O82">
            <v>0</v>
          </cell>
          <cell r="T82">
            <v>23597.984999999997</v>
          </cell>
          <cell r="U82">
            <v>0</v>
          </cell>
          <cell r="V82">
            <v>23597.984999999997</v>
          </cell>
          <cell r="AA82">
            <v>116058.3610692252</v>
          </cell>
          <cell r="AB82">
            <v>47862.427853611902</v>
          </cell>
          <cell r="AC82">
            <v>68195.933215613302</v>
          </cell>
          <cell r="AD82">
            <v>4.9181470820167572</v>
          </cell>
        </row>
        <row r="83">
          <cell r="M83">
            <v>19414.062939999996</v>
          </cell>
          <cell r="N83">
            <v>0</v>
          </cell>
          <cell r="O83">
            <v>0</v>
          </cell>
          <cell r="T83">
            <v>23597.984999999997</v>
          </cell>
          <cell r="U83">
            <v>0</v>
          </cell>
          <cell r="V83">
            <v>23597.984999999997</v>
          </cell>
          <cell r="AA83">
            <v>116058.3610692252</v>
          </cell>
          <cell r="AB83">
            <v>47862.427853611902</v>
          </cell>
          <cell r="AC83">
            <v>68195.933215613302</v>
          </cell>
          <cell r="AD83">
            <v>4.9181470820167572</v>
          </cell>
        </row>
        <row r="84">
          <cell r="M84">
            <v>0</v>
          </cell>
          <cell r="N84">
            <v>0</v>
          </cell>
          <cell r="O84">
            <v>0</v>
          </cell>
          <cell r="T84">
            <v>0</v>
          </cell>
          <cell r="U84">
            <v>0</v>
          </cell>
          <cell r="V84">
            <v>0</v>
          </cell>
          <cell r="AA84">
            <v>0</v>
          </cell>
          <cell r="AB84">
            <v>0</v>
          </cell>
          <cell r="AC84">
            <v>0</v>
          </cell>
        </row>
      </sheetData>
      <sheetData sheetId="40">
        <row r="3">
          <cell r="I3">
            <v>2022</v>
          </cell>
          <cell r="K3" t="str">
            <v>1</v>
          </cell>
          <cell r="O3" t="str">
            <v>Договор аренды</v>
          </cell>
          <cell r="Q3" t="str">
            <v>да</v>
          </cell>
          <cell r="T3" t="str">
            <v>«смешанного» котлообразования</v>
          </cell>
        </row>
        <row r="4">
          <cell r="K4" t="str">
            <v>3</v>
          </cell>
          <cell r="O4" t="str">
            <v>Договор субаренды</v>
          </cell>
          <cell r="Q4" t="str">
            <v>нет</v>
          </cell>
          <cell r="T4" t="str">
            <v>«котла сверху»</v>
          </cell>
        </row>
        <row r="5">
          <cell r="K5" t="str">
            <v>4</v>
          </cell>
          <cell r="Q5" t="str">
            <v>получен отказ в регистрации</v>
          </cell>
          <cell r="T5" t="str">
            <v>«котла снизу»</v>
          </cell>
        </row>
        <row r="6">
          <cell r="K6" t="str">
            <v>5</v>
          </cell>
        </row>
        <row r="10">
          <cell r="O10" t="str">
            <v>да</v>
          </cell>
        </row>
        <row r="11">
          <cell r="O11" t="str">
            <v>нет</v>
          </cell>
        </row>
        <row r="13">
          <cell r="E13" t="str">
            <v>да</v>
          </cell>
        </row>
        <row r="14">
          <cell r="E14" t="str">
            <v>нет</v>
          </cell>
        </row>
        <row r="17">
          <cell r="E17" t="str">
            <v>Январь</v>
          </cell>
        </row>
        <row r="18">
          <cell r="E18" t="str">
            <v>Февраль</v>
          </cell>
        </row>
        <row r="19">
          <cell r="E19" t="str">
            <v>Март</v>
          </cell>
        </row>
        <row r="20">
          <cell r="E20" t="str">
            <v>Апрель</v>
          </cell>
        </row>
        <row r="21">
          <cell r="E21" t="str">
            <v>Май</v>
          </cell>
          <cell r="N21" t="str">
            <v>ВН</v>
          </cell>
        </row>
        <row r="22">
          <cell r="E22" t="str">
            <v>Июнь</v>
          </cell>
          <cell r="N22" t="str">
            <v>СН1</v>
          </cell>
        </row>
        <row r="23">
          <cell r="E23" t="str">
            <v>Июль</v>
          </cell>
          <cell r="N23" t="str">
            <v>СН2</v>
          </cell>
        </row>
        <row r="24">
          <cell r="E24" t="str">
            <v>Август</v>
          </cell>
          <cell r="N24" t="str">
            <v>НН</v>
          </cell>
        </row>
        <row r="25">
          <cell r="E25" t="str">
            <v>Сентябрь</v>
          </cell>
          <cell r="N25" t="str">
            <v>нет</v>
          </cell>
        </row>
        <row r="26">
          <cell r="E26" t="str">
            <v>Октябрь</v>
          </cell>
        </row>
        <row r="27">
          <cell r="E27" t="str">
            <v>Ноябрь</v>
          </cell>
        </row>
        <row r="28">
          <cell r="E28" t="str">
            <v>Декабрь</v>
          </cell>
        </row>
        <row r="29">
          <cell r="N29" t="str">
            <v>КЛЭП</v>
          </cell>
        </row>
        <row r="30">
          <cell r="K30">
            <v>2018</v>
          </cell>
          <cell r="N30" t="str">
            <v>ВЛЭП</v>
          </cell>
        </row>
        <row r="31">
          <cell r="K31">
            <v>2019</v>
          </cell>
          <cell r="N31" t="str">
            <v>Подстанция</v>
          </cell>
        </row>
        <row r="32">
          <cell r="K32">
            <v>2020</v>
          </cell>
          <cell r="N32" t="str">
            <v>Прочее ЭСХ</v>
          </cell>
        </row>
        <row r="33">
          <cell r="K33">
            <v>2021</v>
          </cell>
        </row>
        <row r="34">
          <cell r="K34">
            <v>2022</v>
          </cell>
        </row>
        <row r="36">
          <cell r="N36" t="str">
            <v>собственные силы</v>
          </cell>
        </row>
        <row r="37">
          <cell r="N37" t="str">
            <v>договор подряда</v>
          </cell>
        </row>
        <row r="38">
          <cell r="K38" t="str">
            <v>Долгосрочная индексация</v>
          </cell>
        </row>
        <row r="39">
          <cell r="K39" t="str">
            <v>Затраты+</v>
          </cell>
        </row>
        <row r="40">
          <cell r="K40" t="str">
            <v xml:space="preserve">Корректировка </v>
          </cell>
          <cell r="N40" t="str">
            <v>Передача ЭЭ</v>
          </cell>
        </row>
        <row r="41">
          <cell r="K41" t="str">
            <v>Сравнение аналогов</v>
          </cell>
          <cell r="N41" t="str">
            <v>Другое</v>
          </cell>
        </row>
        <row r="51">
          <cell r="K51" t="str">
            <v>не является «котлодержателем», а является только получателем сетевых услуг</v>
          </cell>
        </row>
        <row r="52">
          <cell r="K52" t="str">
            <v>является «котлодержателем»</v>
          </cell>
        </row>
      </sheetData>
      <sheetData sheetId="41"/>
      <sheetData sheetId="42"/>
      <sheetData sheetId="43">
        <row r="23">
          <cell r="Y23">
            <v>8129.82341</v>
          </cell>
          <cell r="AG23">
            <v>0</v>
          </cell>
        </row>
        <row r="25">
          <cell r="Y25">
            <v>8129.82341</v>
          </cell>
          <cell r="AG25">
            <v>0</v>
          </cell>
        </row>
        <row r="27">
          <cell r="Y27">
            <v>7749.6228000000001</v>
          </cell>
          <cell r="AG27">
            <v>0</v>
          </cell>
        </row>
        <row r="28">
          <cell r="Y28">
            <v>243.23998</v>
          </cell>
          <cell r="AG28">
            <v>0</v>
          </cell>
        </row>
        <row r="29">
          <cell r="Y29">
            <v>136.96063000000001</v>
          </cell>
          <cell r="AG29">
            <v>0</v>
          </cell>
        </row>
        <row r="31">
          <cell r="Y31">
            <v>0</v>
          </cell>
          <cell r="AG31">
            <v>0</v>
          </cell>
        </row>
        <row r="34">
          <cell r="Y34">
            <v>0</v>
          </cell>
          <cell r="AG34">
            <v>0</v>
          </cell>
        </row>
        <row r="37">
          <cell r="Y37">
            <v>4431.46839</v>
          </cell>
          <cell r="AG37">
            <v>0</v>
          </cell>
        </row>
        <row r="39">
          <cell r="Y39">
            <v>4431.46839</v>
          </cell>
          <cell r="AG39">
            <v>0</v>
          </cell>
        </row>
        <row r="41">
          <cell r="Y41">
            <v>0</v>
          </cell>
          <cell r="AG41">
            <v>0</v>
          </cell>
        </row>
        <row r="42">
          <cell r="Y42">
            <v>0</v>
          </cell>
          <cell r="AG42">
            <v>0</v>
          </cell>
        </row>
        <row r="45">
          <cell r="Y45">
            <v>0</v>
          </cell>
          <cell r="AG45">
            <v>0</v>
          </cell>
        </row>
        <row r="58">
          <cell r="Y58">
            <v>12561.291799999999</v>
          </cell>
          <cell r="AG58">
            <v>0</v>
          </cell>
        </row>
      </sheetData>
      <sheetData sheetId="44"/>
      <sheetData sheetId="45"/>
      <sheetData sheetId="46"/>
      <sheetData sheetId="47"/>
      <sheetData sheetId="48">
        <row r="24">
          <cell r="M24">
            <v>0</v>
          </cell>
          <cell r="O24">
            <v>0</v>
          </cell>
          <cell r="Q24">
            <v>0</v>
          </cell>
          <cell r="S24">
            <v>0</v>
          </cell>
          <cell r="U24">
            <v>0</v>
          </cell>
        </row>
        <row r="25"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</row>
        <row r="26"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</row>
        <row r="27"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</row>
        <row r="28"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</row>
        <row r="29">
          <cell r="M29">
            <v>0</v>
          </cell>
          <cell r="O29">
            <v>0</v>
          </cell>
          <cell r="Q29">
            <v>0</v>
          </cell>
          <cell r="S29">
            <v>0</v>
          </cell>
          <cell r="U29">
            <v>0</v>
          </cell>
        </row>
        <row r="30">
          <cell r="M30">
            <v>0</v>
          </cell>
          <cell r="O30">
            <v>0</v>
          </cell>
          <cell r="Q30">
            <v>0</v>
          </cell>
          <cell r="S30">
            <v>0</v>
          </cell>
          <cell r="U30">
            <v>0</v>
          </cell>
        </row>
        <row r="31"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</row>
        <row r="32"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</row>
        <row r="33"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</row>
        <row r="34">
          <cell r="M34">
            <v>0</v>
          </cell>
          <cell r="O34">
            <v>0</v>
          </cell>
          <cell r="Q34">
            <v>0</v>
          </cell>
          <cell r="S34">
            <v>0</v>
          </cell>
          <cell r="U34">
            <v>0</v>
          </cell>
        </row>
        <row r="35"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</row>
        <row r="36"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</row>
        <row r="37"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</row>
        <row r="38"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</row>
        <row r="39">
          <cell r="M39">
            <v>0</v>
          </cell>
          <cell r="O39">
            <v>0</v>
          </cell>
          <cell r="Q39">
            <v>0</v>
          </cell>
          <cell r="S39">
            <v>0</v>
          </cell>
          <cell r="U39">
            <v>0</v>
          </cell>
        </row>
        <row r="40">
          <cell r="M40">
            <v>0</v>
          </cell>
          <cell r="O40">
            <v>0</v>
          </cell>
          <cell r="Q40">
            <v>0</v>
          </cell>
          <cell r="S40">
            <v>0</v>
          </cell>
          <cell r="U40">
            <v>0</v>
          </cell>
        </row>
        <row r="41">
          <cell r="M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</row>
        <row r="42"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</row>
        <row r="43">
          <cell r="M43">
            <v>0</v>
          </cell>
          <cell r="O43">
            <v>0</v>
          </cell>
          <cell r="Q43">
            <v>0</v>
          </cell>
          <cell r="S43">
            <v>0</v>
          </cell>
          <cell r="U43">
            <v>0</v>
          </cell>
        </row>
        <row r="44">
          <cell r="M44">
            <v>0</v>
          </cell>
          <cell r="O44">
            <v>0</v>
          </cell>
          <cell r="Q44">
            <v>0</v>
          </cell>
          <cell r="S44">
            <v>0</v>
          </cell>
          <cell r="U44">
            <v>0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20">
          <cell r="J20">
            <v>70</v>
          </cell>
          <cell r="L20">
            <v>70</v>
          </cell>
        </row>
        <row r="44">
          <cell r="J44">
            <v>25213.870166983681</v>
          </cell>
        </row>
      </sheetData>
      <sheetData sheetId="59"/>
      <sheetData sheetId="60"/>
      <sheetData sheetId="61">
        <row r="20">
          <cell r="K20">
            <v>3862.3109899999999</v>
          </cell>
          <cell r="O20">
            <v>0</v>
          </cell>
        </row>
        <row r="21">
          <cell r="K21">
            <v>3852.05267</v>
          </cell>
          <cell r="O21">
            <v>0</v>
          </cell>
        </row>
        <row r="22">
          <cell r="K22">
            <v>1874.4782</v>
          </cell>
          <cell r="O22">
            <v>0</v>
          </cell>
        </row>
        <row r="23">
          <cell r="K23">
            <v>1.71</v>
          </cell>
          <cell r="O23">
            <v>0</v>
          </cell>
        </row>
        <row r="24">
          <cell r="O24">
            <v>0</v>
          </cell>
        </row>
        <row r="25">
          <cell r="K25">
            <v>1977.57447</v>
          </cell>
          <cell r="O25">
            <v>0</v>
          </cell>
        </row>
        <row r="26">
          <cell r="K26">
            <v>1.71</v>
          </cell>
          <cell r="O26">
            <v>0</v>
          </cell>
        </row>
        <row r="27">
          <cell r="O27">
            <v>0</v>
          </cell>
        </row>
        <row r="28">
          <cell r="K28">
            <v>10.258319999999999</v>
          </cell>
          <cell r="O28">
            <v>0</v>
          </cell>
        </row>
        <row r="29">
          <cell r="K29">
            <v>4.5496499999999997</v>
          </cell>
          <cell r="O29">
            <v>0</v>
          </cell>
        </row>
        <row r="30">
          <cell r="K30">
            <v>2.798</v>
          </cell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K34">
            <v>5.7086699999999997</v>
          </cell>
          <cell r="O34">
            <v>0</v>
          </cell>
        </row>
        <row r="35">
          <cell r="K35">
            <v>3.0739999999999998</v>
          </cell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</sheetData>
      <sheetData sheetId="62">
        <row r="25">
          <cell r="AA25">
            <v>0.99995999999999996</v>
          </cell>
          <cell r="AV25">
            <v>0</v>
          </cell>
        </row>
        <row r="26">
          <cell r="AA26">
            <v>0.80459999999999998</v>
          </cell>
          <cell r="AV26">
            <v>0</v>
          </cell>
        </row>
        <row r="27">
          <cell r="AA27">
            <v>18</v>
          </cell>
          <cell r="AV27">
            <v>0</v>
          </cell>
        </row>
        <row r="28">
          <cell r="AA28">
            <v>2</v>
          </cell>
          <cell r="AV28">
            <v>0</v>
          </cell>
        </row>
        <row r="29">
          <cell r="AA29">
            <v>36</v>
          </cell>
          <cell r="AV29">
            <v>36</v>
          </cell>
        </row>
        <row r="30">
          <cell r="AA30">
            <v>0.6</v>
          </cell>
          <cell r="AV30">
            <v>0</v>
          </cell>
        </row>
        <row r="31">
          <cell r="AA31">
            <v>120</v>
          </cell>
          <cell r="AV31">
            <v>100</v>
          </cell>
        </row>
        <row r="32">
          <cell r="AA32">
            <v>5.5932000000000004</v>
          </cell>
          <cell r="AV32">
            <v>0</v>
          </cell>
        </row>
        <row r="33">
          <cell r="AA33">
            <v>9.9999599999999997</v>
          </cell>
          <cell r="AV33">
            <v>0</v>
          </cell>
        </row>
        <row r="34">
          <cell r="AA34">
            <v>300</v>
          </cell>
          <cell r="AV34">
            <v>0</v>
          </cell>
        </row>
        <row r="35">
          <cell r="AA35">
            <v>5.0000400000000003</v>
          </cell>
          <cell r="AV35">
            <v>0</v>
          </cell>
        </row>
        <row r="36">
          <cell r="AA36">
            <v>6</v>
          </cell>
          <cell r="AV36">
            <v>0</v>
          </cell>
        </row>
        <row r="37">
          <cell r="AA37">
            <v>30</v>
          </cell>
          <cell r="AV37">
            <v>30</v>
          </cell>
        </row>
        <row r="38">
          <cell r="AA38">
            <v>1188</v>
          </cell>
          <cell r="AV38">
            <v>1188</v>
          </cell>
        </row>
        <row r="39">
          <cell r="AA39">
            <v>60</v>
          </cell>
          <cell r="AV39">
            <v>60</v>
          </cell>
        </row>
        <row r="40">
          <cell r="AA40">
            <v>69.354839999999996</v>
          </cell>
          <cell r="AV40">
            <v>0</v>
          </cell>
        </row>
        <row r="41">
          <cell r="AA41">
            <v>408</v>
          </cell>
          <cell r="AV41">
            <v>288</v>
          </cell>
        </row>
        <row r="42">
          <cell r="AA42">
            <v>12</v>
          </cell>
          <cell r="AV42">
            <v>0</v>
          </cell>
        </row>
        <row r="43">
          <cell r="AA43">
            <v>11</v>
          </cell>
          <cell r="AV43">
            <v>0</v>
          </cell>
        </row>
        <row r="44">
          <cell r="AA44">
            <v>1.2</v>
          </cell>
          <cell r="AV44">
            <v>0</v>
          </cell>
        </row>
        <row r="45">
          <cell r="AA45">
            <v>3.6</v>
          </cell>
          <cell r="AV45">
            <v>0</v>
          </cell>
        </row>
        <row r="46">
          <cell r="AA46">
            <v>4.5</v>
          </cell>
          <cell r="AV46">
            <v>0</v>
          </cell>
        </row>
        <row r="47">
          <cell r="AA47">
            <v>84</v>
          </cell>
          <cell r="AV47">
            <v>84</v>
          </cell>
        </row>
        <row r="48">
          <cell r="AA48">
            <v>0.25</v>
          </cell>
          <cell r="AV48">
            <v>0</v>
          </cell>
        </row>
        <row r="49">
          <cell r="AA49">
            <v>312.43248</v>
          </cell>
          <cell r="AV49">
            <v>312.43248</v>
          </cell>
        </row>
        <row r="50">
          <cell r="AA50">
            <v>50</v>
          </cell>
          <cell r="AV50">
            <v>50</v>
          </cell>
        </row>
        <row r="51">
          <cell r="AA51">
            <v>250</v>
          </cell>
          <cell r="AV51">
            <v>0</v>
          </cell>
        </row>
        <row r="52">
          <cell r="AA52">
            <v>187.49996999999999</v>
          </cell>
          <cell r="AV52">
            <v>249.99995999999999</v>
          </cell>
        </row>
        <row r="53">
          <cell r="AA53">
            <v>3</v>
          </cell>
          <cell r="AV53">
            <v>0</v>
          </cell>
        </row>
        <row r="54">
          <cell r="AA54">
            <v>30.50844</v>
          </cell>
          <cell r="AV54">
            <v>0</v>
          </cell>
        </row>
        <row r="55">
          <cell r="AA55">
            <v>24</v>
          </cell>
          <cell r="AV55">
            <v>0</v>
          </cell>
        </row>
        <row r="56">
          <cell r="AA56">
            <v>36</v>
          </cell>
          <cell r="AV56">
            <v>36</v>
          </cell>
        </row>
        <row r="57">
          <cell r="AA57">
            <v>10</v>
          </cell>
          <cell r="AV57">
            <v>0</v>
          </cell>
        </row>
        <row r="58">
          <cell r="AA58">
            <v>38.625</v>
          </cell>
          <cell r="AV58">
            <v>0</v>
          </cell>
        </row>
        <row r="59">
          <cell r="AA59">
            <v>3.375</v>
          </cell>
          <cell r="AV59">
            <v>0</v>
          </cell>
        </row>
        <row r="60">
          <cell r="AA60">
            <v>12</v>
          </cell>
          <cell r="AV60">
            <v>0</v>
          </cell>
        </row>
        <row r="61">
          <cell r="AA61">
            <v>15</v>
          </cell>
          <cell r="AV61">
            <v>15</v>
          </cell>
        </row>
        <row r="62">
          <cell r="AA62">
            <v>120</v>
          </cell>
          <cell r="AV62">
            <v>0</v>
          </cell>
        </row>
        <row r="63">
          <cell r="AA63">
            <v>0.9</v>
          </cell>
          <cell r="AV63">
            <v>0</v>
          </cell>
        </row>
        <row r="64">
          <cell r="AA64">
            <v>36</v>
          </cell>
          <cell r="AV64">
            <v>36</v>
          </cell>
        </row>
        <row r="65">
          <cell r="AA65">
            <v>18</v>
          </cell>
          <cell r="AV65">
            <v>15</v>
          </cell>
        </row>
        <row r="66">
          <cell r="AA66">
            <v>60</v>
          </cell>
          <cell r="AV66">
            <v>60</v>
          </cell>
        </row>
        <row r="67">
          <cell r="AA67">
            <v>50.000399999999999</v>
          </cell>
          <cell r="AV67">
            <v>50</v>
          </cell>
        </row>
        <row r="68">
          <cell r="AA68">
            <v>6.6666800000000004</v>
          </cell>
          <cell r="AV68">
            <v>0</v>
          </cell>
        </row>
        <row r="69">
          <cell r="AA69">
            <v>12</v>
          </cell>
          <cell r="AV69">
            <v>0</v>
          </cell>
        </row>
        <row r="70">
          <cell r="AA70">
            <v>230.00004000000001</v>
          </cell>
          <cell r="AV70">
            <v>0</v>
          </cell>
        </row>
        <row r="71">
          <cell r="AA71">
            <v>204</v>
          </cell>
          <cell r="AV71">
            <v>0</v>
          </cell>
        </row>
        <row r="72">
          <cell r="AA72">
            <v>99.999960000000002</v>
          </cell>
          <cell r="AV72">
            <v>100</v>
          </cell>
        </row>
        <row r="73">
          <cell r="AA73">
            <v>140.00004000000001</v>
          </cell>
          <cell r="AV73">
            <v>140</v>
          </cell>
        </row>
        <row r="74">
          <cell r="AA74">
            <v>5.0000400000000003</v>
          </cell>
          <cell r="AV74">
            <v>0</v>
          </cell>
        </row>
        <row r="75">
          <cell r="AA75">
            <v>13.5</v>
          </cell>
          <cell r="AV75">
            <v>13.5</v>
          </cell>
        </row>
        <row r="76">
          <cell r="AA76">
            <v>52.499969999999998</v>
          </cell>
          <cell r="AV76">
            <v>0</v>
          </cell>
        </row>
        <row r="77">
          <cell r="AA77">
            <v>626.29380000000003</v>
          </cell>
          <cell r="AV77">
            <v>626.29380000000003</v>
          </cell>
        </row>
        <row r="78">
          <cell r="AA78">
            <v>7.4999700000000002</v>
          </cell>
          <cell r="AV78">
            <v>0</v>
          </cell>
        </row>
        <row r="79">
          <cell r="AA79">
            <v>90</v>
          </cell>
          <cell r="AV79">
            <v>0</v>
          </cell>
        </row>
        <row r="80">
          <cell r="AA80">
            <v>0</v>
          </cell>
          <cell r="AV80">
            <v>0</v>
          </cell>
        </row>
        <row r="81">
          <cell r="AA81">
            <v>0</v>
          </cell>
          <cell r="AV81">
            <v>5</v>
          </cell>
        </row>
        <row r="82">
          <cell r="AA82">
            <v>0</v>
          </cell>
          <cell r="AV82">
            <v>0</v>
          </cell>
        </row>
        <row r="83">
          <cell r="AA83">
            <v>0</v>
          </cell>
          <cell r="AV83">
            <v>0</v>
          </cell>
        </row>
        <row r="84">
          <cell r="AA84">
            <v>0</v>
          </cell>
          <cell r="AV84">
            <v>0</v>
          </cell>
        </row>
        <row r="85">
          <cell r="AA85">
            <v>0</v>
          </cell>
          <cell r="AV85">
            <v>0</v>
          </cell>
        </row>
        <row r="86">
          <cell r="AA86">
            <v>0</v>
          </cell>
          <cell r="AV86">
            <v>0</v>
          </cell>
        </row>
        <row r="87">
          <cell r="AA87">
            <v>0</v>
          </cell>
          <cell r="AV87">
            <v>0</v>
          </cell>
        </row>
        <row r="88">
          <cell r="AA88">
            <v>0</v>
          </cell>
          <cell r="AV88">
            <v>0</v>
          </cell>
        </row>
        <row r="89">
          <cell r="AA89">
            <v>0</v>
          </cell>
          <cell r="AV89">
            <v>0</v>
          </cell>
        </row>
        <row r="90">
          <cell r="AA90">
            <v>0</v>
          </cell>
          <cell r="AV90">
            <v>0</v>
          </cell>
        </row>
        <row r="91">
          <cell r="AA91">
            <v>0</v>
          </cell>
          <cell r="AV91">
            <v>0</v>
          </cell>
        </row>
        <row r="92">
          <cell r="AA92">
            <v>0</v>
          </cell>
          <cell r="AV92">
            <v>0</v>
          </cell>
        </row>
        <row r="93">
          <cell r="AA93">
            <v>0</v>
          </cell>
          <cell r="AV93">
            <v>0</v>
          </cell>
        </row>
        <row r="94">
          <cell r="AA94">
            <v>0</v>
          </cell>
          <cell r="AV94">
            <v>0</v>
          </cell>
        </row>
        <row r="95">
          <cell r="AA95">
            <v>0</v>
          </cell>
          <cell r="AV95">
            <v>0</v>
          </cell>
        </row>
        <row r="96">
          <cell r="AA96">
            <v>0</v>
          </cell>
          <cell r="AV96">
            <v>0</v>
          </cell>
        </row>
        <row r="97">
          <cell r="AA97">
            <v>0</v>
          </cell>
          <cell r="AV97">
            <v>0</v>
          </cell>
        </row>
        <row r="98">
          <cell r="AA98">
            <v>0</v>
          </cell>
          <cell r="AV98">
            <v>0</v>
          </cell>
        </row>
        <row r="99">
          <cell r="AA99">
            <v>0</v>
          </cell>
          <cell r="AV99">
            <v>0</v>
          </cell>
        </row>
        <row r="100">
          <cell r="AA100">
            <v>0</v>
          </cell>
          <cell r="AV100">
            <v>0</v>
          </cell>
        </row>
        <row r="101">
          <cell r="AA101">
            <v>0</v>
          </cell>
          <cell r="AV101">
            <v>0</v>
          </cell>
        </row>
        <row r="102">
          <cell r="AA102">
            <v>0</v>
          </cell>
          <cell r="AV102">
            <v>0</v>
          </cell>
        </row>
        <row r="103">
          <cell r="AA103">
            <v>0</v>
          </cell>
          <cell r="AV103">
            <v>0</v>
          </cell>
        </row>
        <row r="104">
          <cell r="AA104">
            <v>0</v>
          </cell>
          <cell r="AV104">
            <v>0</v>
          </cell>
        </row>
        <row r="105">
          <cell r="AA105">
            <v>0</v>
          </cell>
          <cell r="AV105">
            <v>0</v>
          </cell>
        </row>
        <row r="106">
          <cell r="AA106">
            <v>0</v>
          </cell>
          <cell r="AV106">
            <v>0</v>
          </cell>
        </row>
        <row r="107">
          <cell r="AA107">
            <v>0</v>
          </cell>
          <cell r="AV107">
            <v>0</v>
          </cell>
        </row>
        <row r="108">
          <cell r="AA108">
            <v>0</v>
          </cell>
          <cell r="AV108">
            <v>0</v>
          </cell>
        </row>
        <row r="109">
          <cell r="AA109">
            <v>0</v>
          </cell>
          <cell r="AV109">
            <v>0</v>
          </cell>
        </row>
        <row r="110">
          <cell r="AA110">
            <v>0</v>
          </cell>
          <cell r="AV110">
            <v>0</v>
          </cell>
        </row>
        <row r="111">
          <cell r="AA111">
            <v>0</v>
          </cell>
          <cell r="AV111">
            <v>0</v>
          </cell>
        </row>
        <row r="112">
          <cell r="AA112">
            <v>0</v>
          </cell>
          <cell r="AV112">
            <v>0</v>
          </cell>
        </row>
        <row r="113">
          <cell r="AA113">
            <v>0</v>
          </cell>
          <cell r="AV113">
            <v>0</v>
          </cell>
        </row>
        <row r="114">
          <cell r="AA114">
            <v>0</v>
          </cell>
          <cell r="AV114">
            <v>0</v>
          </cell>
        </row>
        <row r="115">
          <cell r="AA115">
            <v>0</v>
          </cell>
          <cell r="AV115">
            <v>0</v>
          </cell>
        </row>
        <row r="116">
          <cell r="AA116">
            <v>0</v>
          </cell>
          <cell r="AV116">
            <v>0</v>
          </cell>
        </row>
        <row r="117">
          <cell r="AA117">
            <v>0</v>
          </cell>
          <cell r="AV117">
            <v>0</v>
          </cell>
        </row>
        <row r="118">
          <cell r="AA118">
            <v>0</v>
          </cell>
          <cell r="AV118">
            <v>0</v>
          </cell>
        </row>
        <row r="119">
          <cell r="AA119">
            <v>0</v>
          </cell>
          <cell r="AV119">
            <v>0</v>
          </cell>
        </row>
        <row r="120">
          <cell r="AA120">
            <v>0</v>
          </cell>
          <cell r="AV120">
            <v>0</v>
          </cell>
        </row>
        <row r="121">
          <cell r="AA121">
            <v>0</v>
          </cell>
          <cell r="AV121">
            <v>0</v>
          </cell>
        </row>
        <row r="122">
          <cell r="AA122">
            <v>0</v>
          </cell>
          <cell r="AV122">
            <v>57.88944</v>
          </cell>
        </row>
        <row r="123">
          <cell r="AA123">
            <v>0</v>
          </cell>
          <cell r="AV123">
            <v>228.12</v>
          </cell>
        </row>
        <row r="124">
          <cell r="AA124">
            <v>0</v>
          </cell>
          <cell r="AV124">
            <v>7.5</v>
          </cell>
        </row>
        <row r="125">
          <cell r="AA125">
            <v>0</v>
          </cell>
          <cell r="AV125">
            <v>100</v>
          </cell>
        </row>
        <row r="126">
          <cell r="AA126">
            <v>0</v>
          </cell>
          <cell r="AV126">
            <v>0</v>
          </cell>
        </row>
        <row r="127">
          <cell r="AA127">
            <v>0</v>
          </cell>
          <cell r="AV127">
            <v>0</v>
          </cell>
        </row>
        <row r="128">
          <cell r="AA128">
            <v>0</v>
          </cell>
          <cell r="AV128">
            <v>0</v>
          </cell>
        </row>
        <row r="129">
          <cell r="AA129">
            <v>0</v>
          </cell>
          <cell r="AV129">
            <v>0</v>
          </cell>
        </row>
        <row r="130">
          <cell r="AA130">
            <v>0</v>
          </cell>
          <cell r="AV130">
            <v>0</v>
          </cell>
        </row>
        <row r="131">
          <cell r="AA131">
            <v>0</v>
          </cell>
          <cell r="AV131">
            <v>0</v>
          </cell>
        </row>
        <row r="132">
          <cell r="AA132">
            <v>0</v>
          </cell>
          <cell r="AV132">
            <v>0</v>
          </cell>
        </row>
        <row r="133">
          <cell r="AA133">
            <v>0</v>
          </cell>
          <cell r="AV133">
            <v>0</v>
          </cell>
        </row>
        <row r="134">
          <cell r="AA134">
            <v>0</v>
          </cell>
          <cell r="AV134">
            <v>0</v>
          </cell>
        </row>
        <row r="135">
          <cell r="AA135">
            <v>0</v>
          </cell>
          <cell r="AV135">
            <v>0</v>
          </cell>
        </row>
        <row r="136">
          <cell r="AA136">
            <v>0</v>
          </cell>
          <cell r="AV136">
            <v>0</v>
          </cell>
        </row>
        <row r="137">
          <cell r="AA137">
            <v>0</v>
          </cell>
          <cell r="AV137">
            <v>0</v>
          </cell>
        </row>
        <row r="139">
          <cell r="AA139">
            <v>5121.704389999999</v>
          </cell>
          <cell r="AV139">
            <v>3888.7356799999998</v>
          </cell>
        </row>
      </sheetData>
      <sheetData sheetId="63"/>
      <sheetData sheetId="64"/>
      <sheetData sheetId="65"/>
      <sheetData sheetId="66"/>
      <sheetData sheetId="67"/>
      <sheetData sheetId="68"/>
      <sheetData sheetId="69">
        <row r="16">
          <cell r="N16">
            <v>0</v>
          </cell>
          <cell r="X16">
            <v>0</v>
          </cell>
        </row>
        <row r="18">
          <cell r="N18">
            <v>0</v>
          </cell>
          <cell r="X18">
            <v>0</v>
          </cell>
        </row>
        <row r="19">
          <cell r="N19">
            <v>0</v>
          </cell>
          <cell r="X19">
            <v>0</v>
          </cell>
        </row>
      </sheetData>
      <sheetData sheetId="70">
        <row r="25">
          <cell r="AK25">
            <v>0</v>
          </cell>
          <cell r="BD25">
            <v>82.855289999999997</v>
          </cell>
          <cell r="BE25">
            <v>84</v>
          </cell>
          <cell r="BF25">
            <v>16.29940131147541</v>
          </cell>
          <cell r="BI25">
            <v>0.29882621999999998</v>
          </cell>
          <cell r="BJ25">
            <v>0.29882621999999998</v>
          </cell>
          <cell r="BK25">
            <v>13.58301</v>
          </cell>
          <cell r="BL25">
            <v>2.1999999999999999E-2</v>
          </cell>
        </row>
        <row r="26">
          <cell r="AK26">
            <v>0</v>
          </cell>
          <cell r="BD26">
            <v>10</v>
          </cell>
          <cell r="BE26">
            <v>240</v>
          </cell>
          <cell r="BF26">
            <v>0.66298342541436461</v>
          </cell>
          <cell r="BI26">
            <v>0.19082799999999997</v>
          </cell>
          <cell r="BJ26">
            <v>0.19082799999999997</v>
          </cell>
          <cell r="BK26">
            <v>8.6739999999999995</v>
          </cell>
          <cell r="BL26">
            <v>2.1999999999999999E-2</v>
          </cell>
        </row>
        <row r="27">
          <cell r="AK27">
            <v>0</v>
          </cell>
          <cell r="BD27">
            <v>31.787400000000002</v>
          </cell>
          <cell r="BE27">
            <v>240</v>
          </cell>
          <cell r="BF27">
            <v>2.1074519337016575</v>
          </cell>
          <cell r="BI27">
            <v>0.61045907999999993</v>
          </cell>
          <cell r="BJ27">
            <v>0.61045907999999993</v>
          </cell>
          <cell r="BK27">
            <v>27.748139999999999</v>
          </cell>
          <cell r="BL27">
            <v>2.1999999999999999E-2</v>
          </cell>
        </row>
        <row r="28">
          <cell r="AK28">
            <v>0</v>
          </cell>
          <cell r="BD28">
            <v>30</v>
          </cell>
          <cell r="BE28">
            <v>240</v>
          </cell>
          <cell r="BF28">
            <v>1.9889502762430937</v>
          </cell>
          <cell r="BI28">
            <v>0.59436299999999997</v>
          </cell>
          <cell r="BJ28">
            <v>0.59436299999999997</v>
          </cell>
          <cell r="BK28">
            <v>27.016500000000001</v>
          </cell>
          <cell r="BL28">
            <v>2.1999999999999999E-2</v>
          </cell>
        </row>
        <row r="29">
          <cell r="AK29">
            <v>0</v>
          </cell>
          <cell r="BD29">
            <v>484</v>
          </cell>
          <cell r="BE29">
            <v>240</v>
          </cell>
          <cell r="BF29">
            <v>24.2</v>
          </cell>
          <cell r="BI29">
            <v>9.7655700999999997</v>
          </cell>
          <cell r="BJ29">
            <v>9.7655700999999997</v>
          </cell>
          <cell r="BK29">
            <v>443.88954999999999</v>
          </cell>
          <cell r="BL29">
            <v>2.1999999999999999E-2</v>
          </cell>
        </row>
        <row r="30">
          <cell r="AK30">
            <v>0</v>
          </cell>
          <cell r="BD30">
            <v>308.5</v>
          </cell>
          <cell r="BE30">
            <v>240</v>
          </cell>
          <cell r="BF30">
            <v>20.453038674033149</v>
          </cell>
          <cell r="BI30">
            <v>6.2245413999999997</v>
          </cell>
          <cell r="BJ30">
            <v>6.2245413999999997</v>
          </cell>
          <cell r="BK30">
            <v>282.93369999999999</v>
          </cell>
          <cell r="BL30">
            <v>2.1999999999999999E-2</v>
          </cell>
        </row>
        <row r="31">
          <cell r="AK31">
            <v>0</v>
          </cell>
          <cell r="BD31">
            <v>196.1</v>
          </cell>
          <cell r="BE31">
            <v>240</v>
          </cell>
          <cell r="BF31">
            <v>13.001104972375691</v>
          </cell>
          <cell r="BI31">
            <v>3.9566683199999995</v>
          </cell>
          <cell r="BJ31">
            <v>3.9566683199999995</v>
          </cell>
          <cell r="BK31">
            <v>179.84855999999999</v>
          </cell>
          <cell r="BL31">
            <v>2.1999999999999999E-2</v>
          </cell>
        </row>
        <row r="32">
          <cell r="AK32">
            <v>0</v>
          </cell>
          <cell r="BD32">
            <v>431.8</v>
          </cell>
          <cell r="BE32">
            <v>240</v>
          </cell>
          <cell r="BF32">
            <v>28.627624309392264</v>
          </cell>
          <cell r="BI32">
            <v>8.7123387999999995</v>
          </cell>
          <cell r="BJ32">
            <v>8.7123387999999995</v>
          </cell>
          <cell r="BK32">
            <v>396.0154</v>
          </cell>
          <cell r="BL32">
            <v>2.1999999999999999E-2</v>
          </cell>
        </row>
        <row r="33">
          <cell r="AK33">
            <v>0</v>
          </cell>
          <cell r="BD33">
            <v>150.4434</v>
          </cell>
          <cell r="BE33">
            <v>240</v>
          </cell>
          <cell r="BF33">
            <v>9.9741480662983424</v>
          </cell>
          <cell r="BI33">
            <v>3.5364661199999996</v>
          </cell>
          <cell r="BJ33">
            <v>3.5364661199999996</v>
          </cell>
          <cell r="BK33">
            <v>160.74845999999999</v>
          </cell>
          <cell r="BL33">
            <v>2.1999999999999999E-2</v>
          </cell>
        </row>
        <row r="34">
          <cell r="AK34">
            <v>0</v>
          </cell>
          <cell r="BD34">
            <v>41.384659999999997</v>
          </cell>
          <cell r="BE34">
            <v>240</v>
          </cell>
          <cell r="BF34">
            <v>2.7437343646408836</v>
          </cell>
          <cell r="BI34">
            <v>1.09509554</v>
          </cell>
          <cell r="BJ34">
            <v>1.09509554</v>
          </cell>
          <cell r="BK34">
            <v>49.777070000000002</v>
          </cell>
          <cell r="BL34">
            <v>2.1999999999999999E-2</v>
          </cell>
        </row>
        <row r="35">
          <cell r="AK35">
            <v>0</v>
          </cell>
          <cell r="BD35">
            <v>66.953969999999998</v>
          </cell>
          <cell r="BE35">
            <v>240</v>
          </cell>
          <cell r="BF35">
            <v>4.4389372375690606</v>
          </cell>
          <cell r="BI35">
            <v>1.7716938799999999</v>
          </cell>
          <cell r="BJ35">
            <v>1.7716938799999999</v>
          </cell>
          <cell r="BK35">
            <v>80.531540000000007</v>
          </cell>
          <cell r="BL35">
            <v>2.1999999999999999E-2</v>
          </cell>
        </row>
        <row r="36">
          <cell r="AK36">
            <v>0</v>
          </cell>
          <cell r="BD36">
            <v>125.14134</v>
          </cell>
          <cell r="BE36">
            <v>240</v>
          </cell>
          <cell r="BF36">
            <v>8.2966634254143656</v>
          </cell>
          <cell r="BI36">
            <v>3.3114111799999995</v>
          </cell>
          <cell r="BJ36">
            <v>3.3114111799999995</v>
          </cell>
          <cell r="BK36">
            <v>150.51868999999999</v>
          </cell>
          <cell r="BL36">
            <v>2.1999999999999999E-2</v>
          </cell>
        </row>
        <row r="37">
          <cell r="AK37">
            <v>0</v>
          </cell>
          <cell r="BD37">
            <v>999.72495000000004</v>
          </cell>
          <cell r="BE37">
            <v>240</v>
          </cell>
          <cell r="BF37">
            <v>66.28010718232045</v>
          </cell>
          <cell r="BI37">
            <v>23.444963519999995</v>
          </cell>
          <cell r="BJ37">
            <v>23.444963519999995</v>
          </cell>
          <cell r="BK37">
            <v>1065.6801599999999</v>
          </cell>
          <cell r="BL37">
            <v>2.1999999999999999E-2</v>
          </cell>
        </row>
        <row r="38">
          <cell r="AK38">
            <v>0</v>
          </cell>
          <cell r="BD38">
            <v>86.31277</v>
          </cell>
          <cell r="BE38">
            <v>240</v>
          </cell>
          <cell r="BF38">
            <v>5.7223935911602215</v>
          </cell>
          <cell r="BI38">
            <v>2.0313110399999998</v>
          </cell>
          <cell r="BJ38">
            <v>2.0313110399999998</v>
          </cell>
          <cell r="BK38">
            <v>92.332319999999996</v>
          </cell>
          <cell r="BL38">
            <v>2.1999999999999999E-2</v>
          </cell>
        </row>
        <row r="39">
          <cell r="AK39">
            <v>0</v>
          </cell>
          <cell r="BD39">
            <v>1487.5</v>
          </cell>
          <cell r="BE39">
            <v>240</v>
          </cell>
          <cell r="BF39">
            <v>98.618784530386748</v>
          </cell>
          <cell r="BI39">
            <v>34.920440939999999</v>
          </cell>
          <cell r="BJ39">
            <v>34.920440939999999</v>
          </cell>
          <cell r="BK39">
            <v>1587.29277</v>
          </cell>
          <cell r="BL39">
            <v>2.1999999999999999E-2</v>
          </cell>
        </row>
        <row r="40">
          <cell r="AK40">
            <v>0</v>
          </cell>
          <cell r="BD40">
            <v>527.625</v>
          </cell>
          <cell r="BE40">
            <v>240</v>
          </cell>
          <cell r="BF40">
            <v>34.980662983425411</v>
          </cell>
          <cell r="BI40">
            <v>12.386486639999999</v>
          </cell>
          <cell r="BJ40">
            <v>12.386486639999999</v>
          </cell>
          <cell r="BK40">
            <v>563.02211999999997</v>
          </cell>
          <cell r="BL40">
            <v>2.1999999999999999E-2</v>
          </cell>
        </row>
        <row r="41">
          <cell r="AK41">
            <v>0</v>
          </cell>
          <cell r="BD41">
            <v>815.5</v>
          </cell>
          <cell r="BE41">
            <v>240</v>
          </cell>
          <cell r="BF41">
            <v>54.066298342541444</v>
          </cell>
          <cell r="BI41">
            <v>19.144619119999998</v>
          </cell>
          <cell r="BJ41">
            <v>19.144619119999998</v>
          </cell>
          <cell r="BK41">
            <v>870.20996000000002</v>
          </cell>
          <cell r="BL41">
            <v>2.1999999999999999E-2</v>
          </cell>
        </row>
        <row r="42">
          <cell r="AK42">
            <v>0</v>
          </cell>
          <cell r="BD42">
            <v>107</v>
          </cell>
          <cell r="BE42">
            <v>240</v>
          </cell>
          <cell r="BF42">
            <v>7.0939226519337026</v>
          </cell>
          <cell r="BI42">
            <v>2.1979337599999997</v>
          </cell>
          <cell r="BJ42">
            <v>2.1979337599999997</v>
          </cell>
          <cell r="BK42">
            <v>99.906080000000003</v>
          </cell>
          <cell r="BL42">
            <v>2.1999999999999999E-2</v>
          </cell>
        </row>
        <row r="43">
          <cell r="AK43">
            <v>0</v>
          </cell>
          <cell r="BD43">
            <v>100</v>
          </cell>
          <cell r="BE43">
            <v>240</v>
          </cell>
          <cell r="BF43">
            <v>6.6298342541436472</v>
          </cell>
          <cell r="BI43">
            <v>2.0541426399999998</v>
          </cell>
          <cell r="BJ43">
            <v>2.0541426399999998</v>
          </cell>
          <cell r="BK43">
            <v>93.37012</v>
          </cell>
          <cell r="BL43">
            <v>2.1999999999999999E-2</v>
          </cell>
        </row>
        <row r="44">
          <cell r="AK44">
            <v>0</v>
          </cell>
          <cell r="BD44">
            <v>101</v>
          </cell>
          <cell r="BE44">
            <v>240</v>
          </cell>
          <cell r="BF44">
            <v>6.6961325966850831</v>
          </cell>
          <cell r="BI44">
            <v>2.0746853600000001</v>
          </cell>
          <cell r="BJ44">
            <v>2.0746853600000001</v>
          </cell>
          <cell r="BK44">
            <v>94.303880000000007</v>
          </cell>
          <cell r="BL44">
            <v>2.1999999999999999E-2</v>
          </cell>
        </row>
        <row r="45">
          <cell r="AK45">
            <v>0</v>
          </cell>
          <cell r="BD45">
            <v>251</v>
          </cell>
          <cell r="BE45">
            <v>240</v>
          </cell>
          <cell r="BF45">
            <v>16.64088397790055</v>
          </cell>
          <cell r="BI45">
            <v>5.1559006399999996</v>
          </cell>
          <cell r="BJ45">
            <v>5.1559006399999996</v>
          </cell>
          <cell r="BK45">
            <v>234.35911999999999</v>
          </cell>
          <cell r="BL45">
            <v>2.1999999999999999E-2</v>
          </cell>
        </row>
        <row r="46">
          <cell r="AK46">
            <v>0</v>
          </cell>
          <cell r="BD46">
            <v>162</v>
          </cell>
          <cell r="BE46">
            <v>240</v>
          </cell>
          <cell r="BF46">
            <v>10.740331491712707</v>
          </cell>
          <cell r="BI46">
            <v>3.3277120799999995</v>
          </cell>
          <cell r="BJ46">
            <v>3.3277120799999995</v>
          </cell>
          <cell r="BK46">
            <v>151.25963999999999</v>
          </cell>
          <cell r="BL46">
            <v>2.1999999999999999E-2</v>
          </cell>
        </row>
        <row r="47">
          <cell r="AK47">
            <v>0</v>
          </cell>
          <cell r="BD47">
            <v>108</v>
          </cell>
          <cell r="BE47">
            <v>240</v>
          </cell>
          <cell r="BF47">
            <v>7.1602209944751385</v>
          </cell>
          <cell r="BI47">
            <v>2.2184738399999997</v>
          </cell>
          <cell r="BJ47">
            <v>2.2184738399999997</v>
          </cell>
          <cell r="BK47">
            <v>100.83972</v>
          </cell>
          <cell r="BL47">
            <v>2.1999999999999999E-2</v>
          </cell>
        </row>
        <row r="48">
          <cell r="AK48">
            <v>0</v>
          </cell>
          <cell r="BD48">
            <v>91</v>
          </cell>
          <cell r="BE48">
            <v>240</v>
          </cell>
          <cell r="BF48">
            <v>6.0331491712707184</v>
          </cell>
          <cell r="BI48">
            <v>2.13630824</v>
          </cell>
          <cell r="BJ48">
            <v>2.13630824</v>
          </cell>
          <cell r="BK48">
            <v>97.104920000000007</v>
          </cell>
          <cell r="BL48">
            <v>2.1999999999999999E-2</v>
          </cell>
        </row>
        <row r="49">
          <cell r="AK49">
            <v>0</v>
          </cell>
          <cell r="BD49">
            <v>89.25</v>
          </cell>
          <cell r="BE49">
            <v>240</v>
          </cell>
          <cell r="BF49">
            <v>5.9171270718232041</v>
          </cell>
          <cell r="BI49">
            <v>2.0952254400000001</v>
          </cell>
          <cell r="BJ49">
            <v>2.0952254400000001</v>
          </cell>
          <cell r="BK49">
            <v>95.237520000000004</v>
          </cell>
          <cell r="BL49">
            <v>2.1999999999999999E-2</v>
          </cell>
        </row>
        <row r="50">
          <cell r="AK50">
            <v>0</v>
          </cell>
          <cell r="BD50">
            <v>98.875</v>
          </cell>
          <cell r="BE50">
            <v>240</v>
          </cell>
          <cell r="BF50">
            <v>6.55524861878453</v>
          </cell>
          <cell r="BI50">
            <v>2.3211821599999998</v>
          </cell>
          <cell r="BJ50">
            <v>2.3211821599999998</v>
          </cell>
          <cell r="BK50">
            <v>105.50828</v>
          </cell>
          <cell r="BL50">
            <v>2.1999999999999999E-2</v>
          </cell>
        </row>
        <row r="51">
          <cell r="AK51">
            <v>0</v>
          </cell>
          <cell r="BD51">
            <v>91.875</v>
          </cell>
          <cell r="BE51">
            <v>240</v>
          </cell>
          <cell r="BF51">
            <v>6.0911602209944746</v>
          </cell>
          <cell r="BI51">
            <v>2.1568509599999999</v>
          </cell>
          <cell r="BJ51">
            <v>2.1568509599999999</v>
          </cell>
          <cell r="BK51">
            <v>98.038679999999999</v>
          </cell>
          <cell r="BL51">
            <v>2.1999999999999999E-2</v>
          </cell>
        </row>
        <row r="52">
          <cell r="AK52">
            <v>0</v>
          </cell>
          <cell r="BD52">
            <v>111.125</v>
          </cell>
          <cell r="BE52">
            <v>240</v>
          </cell>
          <cell r="BF52">
            <v>7.3674033149171274</v>
          </cell>
          <cell r="BI52">
            <v>2.6087617599999997</v>
          </cell>
          <cell r="BJ52">
            <v>2.6087617599999997</v>
          </cell>
          <cell r="BK52">
            <v>118.58008</v>
          </cell>
          <cell r="BL52">
            <v>2.1999999999999999E-2</v>
          </cell>
        </row>
        <row r="53">
          <cell r="AK53">
            <v>0</v>
          </cell>
          <cell r="BD53">
            <v>60.134909999999998</v>
          </cell>
          <cell r="BE53">
            <v>240</v>
          </cell>
          <cell r="BF53">
            <v>3.9868448618784527</v>
          </cell>
          <cell r="BI53">
            <v>1.42007602</v>
          </cell>
          <cell r="BJ53">
            <v>1.42007602</v>
          </cell>
          <cell r="BK53">
            <v>64.548910000000006</v>
          </cell>
          <cell r="BL53">
            <v>2.1999999999999999E-2</v>
          </cell>
        </row>
        <row r="54">
          <cell r="AK54">
            <v>0</v>
          </cell>
          <cell r="BD54">
            <v>135.73898</v>
          </cell>
          <cell r="BE54">
            <v>240</v>
          </cell>
          <cell r="BF54">
            <v>6.7869489999999999</v>
          </cell>
          <cell r="BI54">
            <v>3.23980734</v>
          </cell>
          <cell r="BJ54">
            <v>3.23980734</v>
          </cell>
          <cell r="BK54">
            <v>147.26397</v>
          </cell>
          <cell r="BL54">
            <v>2.1999999999999999E-2</v>
          </cell>
        </row>
        <row r="55">
          <cell r="AK55">
            <v>0</v>
          </cell>
          <cell r="BD55">
            <v>824.41615000000002</v>
          </cell>
          <cell r="BE55">
            <v>240</v>
          </cell>
          <cell r="BF55">
            <v>41.220807500000006</v>
          </cell>
          <cell r="BI55">
            <v>19.669872639999998</v>
          </cell>
          <cell r="BJ55">
            <v>19.669872639999998</v>
          </cell>
          <cell r="BK55">
            <v>894.08511999999996</v>
          </cell>
          <cell r="BL55">
            <v>2.1999999999999999E-2</v>
          </cell>
        </row>
        <row r="56">
          <cell r="AK56">
            <v>0</v>
          </cell>
          <cell r="BD56">
            <v>18.31597</v>
          </cell>
          <cell r="BE56">
            <v>240</v>
          </cell>
          <cell r="BF56">
            <v>0.91579849999999996</v>
          </cell>
          <cell r="BI56">
            <v>0.43732523999999995</v>
          </cell>
          <cell r="BJ56">
            <v>0.43732523999999995</v>
          </cell>
          <cell r="BK56">
            <v>19.878419999999998</v>
          </cell>
          <cell r="BL56">
            <v>2.1999999999999999E-2</v>
          </cell>
        </row>
        <row r="57">
          <cell r="AK57">
            <v>0</v>
          </cell>
          <cell r="BD57">
            <v>25</v>
          </cell>
          <cell r="BE57">
            <v>240</v>
          </cell>
          <cell r="BF57">
            <v>1.25</v>
          </cell>
          <cell r="BI57">
            <v>0.52479085999999997</v>
          </cell>
          <cell r="BJ57">
            <v>0.52479085999999997</v>
          </cell>
          <cell r="BK57">
            <v>23.854130000000001</v>
          </cell>
          <cell r="BL57">
            <v>2.1999999999999999E-2</v>
          </cell>
        </row>
        <row r="58">
          <cell r="AK58">
            <v>0</v>
          </cell>
          <cell r="BD58">
            <v>608.33232999999996</v>
          </cell>
          <cell r="BE58">
            <v>240</v>
          </cell>
          <cell r="BF58">
            <v>30.416616499999996</v>
          </cell>
          <cell r="BI58">
            <v>12.76993102</v>
          </cell>
          <cell r="BJ58">
            <v>12.76993102</v>
          </cell>
          <cell r="BK58">
            <v>580.45141000000001</v>
          </cell>
          <cell r="BL58">
            <v>2.1999999999999999E-2</v>
          </cell>
        </row>
        <row r="59">
          <cell r="AK59">
            <v>0</v>
          </cell>
          <cell r="BD59">
            <v>58.333329999999997</v>
          </cell>
          <cell r="BE59">
            <v>240</v>
          </cell>
          <cell r="BF59">
            <v>2.9166664999999998</v>
          </cell>
          <cell r="BI59">
            <v>1.22451274</v>
          </cell>
          <cell r="BJ59">
            <v>1.22451274</v>
          </cell>
          <cell r="BK59">
            <v>55.659669999999998</v>
          </cell>
          <cell r="BL59">
            <v>2.1999999999999999E-2</v>
          </cell>
        </row>
        <row r="60">
          <cell r="AK60">
            <v>0</v>
          </cell>
          <cell r="BD60">
            <v>58.333329999999997</v>
          </cell>
          <cell r="BE60">
            <v>240</v>
          </cell>
          <cell r="BF60">
            <v>2.9166664999999998</v>
          </cell>
          <cell r="BI60">
            <v>1.22451296</v>
          </cell>
          <cell r="BJ60">
            <v>1.22451296</v>
          </cell>
          <cell r="BK60">
            <v>55.659680000000002</v>
          </cell>
          <cell r="BL60">
            <v>2.1999999999999999E-2</v>
          </cell>
        </row>
        <row r="61">
          <cell r="AK61">
            <v>0</v>
          </cell>
          <cell r="BD61">
            <v>284.38008000000002</v>
          </cell>
          <cell r="BE61">
            <v>240</v>
          </cell>
          <cell r="BF61">
            <v>14.219004</v>
          </cell>
          <cell r="BI61">
            <v>6.07388408</v>
          </cell>
          <cell r="BJ61">
            <v>6.07388408</v>
          </cell>
          <cell r="BK61">
            <v>276.08564000000001</v>
          </cell>
          <cell r="BL61">
            <v>2.1999999999999999E-2</v>
          </cell>
        </row>
        <row r="62">
          <cell r="AK62">
            <v>0</v>
          </cell>
          <cell r="BD62">
            <v>251.25966</v>
          </cell>
          <cell r="BE62">
            <v>240</v>
          </cell>
          <cell r="BF62">
            <v>12.562983000000001</v>
          </cell>
          <cell r="BI62">
            <v>5.3664868399999994</v>
          </cell>
          <cell r="BJ62">
            <v>5.3664868399999994</v>
          </cell>
          <cell r="BK62">
            <v>243.93122</v>
          </cell>
          <cell r="BL62">
            <v>2.1999999999999999E-2</v>
          </cell>
        </row>
        <row r="63">
          <cell r="AK63">
            <v>0</v>
          </cell>
          <cell r="BD63">
            <v>317.24031000000002</v>
          </cell>
          <cell r="BE63">
            <v>240</v>
          </cell>
          <cell r="BF63">
            <v>15.862015500000002</v>
          </cell>
          <cell r="BI63">
            <v>6.7757249999999996</v>
          </cell>
          <cell r="BJ63">
            <v>6.7757249999999996</v>
          </cell>
          <cell r="BK63">
            <v>307.98750000000001</v>
          </cell>
          <cell r="BL63">
            <v>2.1999999999999999E-2</v>
          </cell>
        </row>
        <row r="64">
          <cell r="AK64">
            <v>0</v>
          </cell>
          <cell r="BD64">
            <v>254.53783999999999</v>
          </cell>
          <cell r="BE64">
            <v>240</v>
          </cell>
          <cell r="BF64">
            <v>12.726891999999999</v>
          </cell>
          <cell r="BI64">
            <v>5.4365047000000004</v>
          </cell>
          <cell r="BJ64">
            <v>5.4365047000000004</v>
          </cell>
          <cell r="BK64">
            <v>247.11385000000001</v>
          </cell>
          <cell r="BL64">
            <v>2.1999999999999999E-2</v>
          </cell>
        </row>
        <row r="65">
          <cell r="AK65">
            <v>0</v>
          </cell>
          <cell r="BD65">
            <v>127.8471</v>
          </cell>
          <cell r="BE65">
            <v>240</v>
          </cell>
          <cell r="BF65">
            <v>6.3923550000000002</v>
          </cell>
          <cell r="BI65">
            <v>2.7306003999999997</v>
          </cell>
          <cell r="BJ65">
            <v>2.7306003999999997</v>
          </cell>
          <cell r="BK65">
            <v>124.1182</v>
          </cell>
          <cell r="BL65">
            <v>2.1999999999999999E-2</v>
          </cell>
        </row>
        <row r="66">
          <cell r="AK66">
            <v>0</v>
          </cell>
          <cell r="BD66">
            <v>46.770150000000001</v>
          </cell>
          <cell r="BE66">
            <v>240</v>
          </cell>
          <cell r="BF66">
            <v>2.3385075</v>
          </cell>
          <cell r="BI66">
            <v>1.0032191399999999</v>
          </cell>
          <cell r="BJ66">
            <v>1.0032191399999999</v>
          </cell>
          <cell r="BK66">
            <v>45.60087</v>
          </cell>
          <cell r="BL66">
            <v>2.1999999999999999E-2</v>
          </cell>
        </row>
        <row r="67">
          <cell r="AK67">
            <v>0</v>
          </cell>
          <cell r="BD67">
            <v>10</v>
          </cell>
          <cell r="BE67">
            <v>240</v>
          </cell>
          <cell r="BF67">
            <v>0.5</v>
          </cell>
          <cell r="BI67">
            <v>0.21449956000000001</v>
          </cell>
          <cell r="BJ67">
            <v>0.21449956000000001</v>
          </cell>
          <cell r="BK67">
            <v>9.7499800000000008</v>
          </cell>
          <cell r="BL67">
            <v>2.1999999999999999E-2</v>
          </cell>
        </row>
        <row r="68">
          <cell r="AK68">
            <v>0</v>
          </cell>
          <cell r="BD68">
            <v>52.5</v>
          </cell>
          <cell r="BE68">
            <v>240</v>
          </cell>
          <cell r="BF68">
            <v>2.625</v>
          </cell>
          <cell r="BI68">
            <v>1.1164999999999998</v>
          </cell>
          <cell r="BJ68">
            <v>1.1164999999999998</v>
          </cell>
          <cell r="BK68">
            <v>50.75</v>
          </cell>
          <cell r="BL68">
            <v>2.1999999999999999E-2</v>
          </cell>
        </row>
        <row r="69">
          <cell r="AK69">
            <v>0</v>
          </cell>
          <cell r="BD69">
            <v>299.35237999999998</v>
          </cell>
          <cell r="BE69">
            <v>240</v>
          </cell>
          <cell r="BF69">
            <v>14.967618999999999</v>
          </cell>
          <cell r="BI69">
            <v>6.3733329000000003</v>
          </cell>
          <cell r="BJ69">
            <v>6.3733329000000003</v>
          </cell>
          <cell r="BK69">
            <v>289.69695000000002</v>
          </cell>
          <cell r="BL69">
            <v>2.1999999999999999E-2</v>
          </cell>
        </row>
        <row r="70">
          <cell r="AK70">
            <v>0</v>
          </cell>
          <cell r="BD70">
            <v>1400</v>
          </cell>
          <cell r="BE70">
            <v>240</v>
          </cell>
          <cell r="BF70">
            <v>70</v>
          </cell>
          <cell r="BI70">
            <v>30.029999999999998</v>
          </cell>
          <cell r="BJ70">
            <v>30.029999999999998</v>
          </cell>
          <cell r="BK70">
            <v>1365</v>
          </cell>
          <cell r="BL70">
            <v>2.1999999999999999E-2</v>
          </cell>
        </row>
        <row r="71">
          <cell r="AK71">
            <v>0</v>
          </cell>
          <cell r="BD71">
            <v>4.1666699999999999</v>
          </cell>
          <cell r="BE71">
            <v>240</v>
          </cell>
          <cell r="BF71">
            <v>0.20833349999999998</v>
          </cell>
          <cell r="BI71">
            <v>8.8611380000000003E-2</v>
          </cell>
          <cell r="BJ71">
            <v>8.8611380000000003E-2</v>
          </cell>
          <cell r="BK71">
            <v>4.0277900000000004</v>
          </cell>
          <cell r="BL71">
            <v>2.1999999999999999E-2</v>
          </cell>
        </row>
        <row r="72">
          <cell r="AK72">
            <v>0</v>
          </cell>
          <cell r="BD72">
            <v>4.1666699999999999</v>
          </cell>
          <cell r="BE72">
            <v>240</v>
          </cell>
          <cell r="BF72">
            <v>0.20833349999999998</v>
          </cell>
          <cell r="BI72">
            <v>8.8611380000000003E-2</v>
          </cell>
          <cell r="BJ72">
            <v>8.8611380000000003E-2</v>
          </cell>
          <cell r="BK72">
            <v>4.0277900000000004</v>
          </cell>
          <cell r="BL72">
            <v>2.1999999999999999E-2</v>
          </cell>
        </row>
        <row r="73">
          <cell r="AK73">
            <v>0</v>
          </cell>
          <cell r="BD73">
            <v>1.6666700000000001</v>
          </cell>
          <cell r="BE73">
            <v>240</v>
          </cell>
          <cell r="BF73">
            <v>8.3333500000000005E-2</v>
          </cell>
          <cell r="BI73">
            <v>3.5445299999999999E-2</v>
          </cell>
          <cell r="BJ73">
            <v>3.5445299999999999E-2</v>
          </cell>
          <cell r="BK73">
            <v>1.6111500000000001</v>
          </cell>
          <cell r="BL73">
            <v>2.1999999999999999E-2</v>
          </cell>
        </row>
        <row r="74">
          <cell r="AK74">
            <v>0</v>
          </cell>
          <cell r="BD74">
            <v>10</v>
          </cell>
          <cell r="BE74">
            <v>240</v>
          </cell>
          <cell r="BF74">
            <v>0.5</v>
          </cell>
          <cell r="BI74">
            <v>0.21266607999999998</v>
          </cell>
          <cell r="BJ74">
            <v>0.21266607999999998</v>
          </cell>
          <cell r="BK74">
            <v>9.6666399999999992</v>
          </cell>
          <cell r="BL74">
            <v>2.1999999999999999E-2</v>
          </cell>
        </row>
        <row r="75">
          <cell r="AK75">
            <v>0</v>
          </cell>
          <cell r="BD75">
            <v>2.5</v>
          </cell>
          <cell r="BE75">
            <v>240</v>
          </cell>
          <cell r="BF75">
            <v>0.125</v>
          </cell>
          <cell r="BI75">
            <v>5.3166079999999998E-2</v>
          </cell>
          <cell r="BJ75">
            <v>5.3166079999999998E-2</v>
          </cell>
          <cell r="BK75">
            <v>2.4166400000000001</v>
          </cell>
          <cell r="BL75">
            <v>2.1999999999999999E-2</v>
          </cell>
        </row>
        <row r="76">
          <cell r="AK76">
            <v>0</v>
          </cell>
          <cell r="BD76">
            <v>12.5</v>
          </cell>
          <cell r="BE76">
            <v>240</v>
          </cell>
          <cell r="BF76">
            <v>0.625</v>
          </cell>
          <cell r="BI76">
            <v>0.26583392</v>
          </cell>
          <cell r="BJ76">
            <v>0.26583392</v>
          </cell>
          <cell r="BK76">
            <v>12.083360000000001</v>
          </cell>
          <cell r="BL76">
            <v>2.1999999999999999E-2</v>
          </cell>
        </row>
        <row r="77">
          <cell r="AK77">
            <v>0</v>
          </cell>
          <cell r="BD77">
            <v>465.38807000000003</v>
          </cell>
          <cell r="BE77">
            <v>240</v>
          </cell>
          <cell r="BF77">
            <v>23.269403500000003</v>
          </cell>
          <cell r="BI77">
            <v>9.8972524199999992</v>
          </cell>
          <cell r="BJ77">
            <v>9.8972524199999992</v>
          </cell>
          <cell r="BK77">
            <v>449.87511000000001</v>
          </cell>
          <cell r="BL77">
            <v>2.1999999999999999E-2</v>
          </cell>
        </row>
        <row r="78">
          <cell r="AK78">
            <v>0</v>
          </cell>
          <cell r="BD78">
            <v>212.3647</v>
          </cell>
          <cell r="BE78">
            <v>240</v>
          </cell>
          <cell r="BF78">
            <v>10.618235</v>
          </cell>
          <cell r="BI78">
            <v>0</v>
          </cell>
          <cell r="BJ78">
            <v>0</v>
          </cell>
          <cell r="BK78">
            <v>0</v>
          </cell>
          <cell r="BL78">
            <v>2.1999999999999999E-2</v>
          </cell>
        </row>
        <row r="79">
          <cell r="AK79">
            <v>0</v>
          </cell>
          <cell r="BD79">
            <v>201.12611000000001</v>
          </cell>
          <cell r="BE79">
            <v>240</v>
          </cell>
          <cell r="BF79">
            <v>10.056305500000001</v>
          </cell>
          <cell r="BI79">
            <v>4.3141544599999992</v>
          </cell>
          <cell r="BJ79">
            <v>4.3141544599999992</v>
          </cell>
          <cell r="BK79">
            <v>196.09792999999999</v>
          </cell>
          <cell r="BL79">
            <v>2.1999999999999999E-2</v>
          </cell>
        </row>
        <row r="80">
          <cell r="AK80">
            <v>0</v>
          </cell>
          <cell r="BD80">
            <v>2.54237</v>
          </cell>
          <cell r="BE80">
            <v>240</v>
          </cell>
          <cell r="BF80">
            <v>0.16855491712707182</v>
          </cell>
          <cell r="BI80">
            <v>4.0044400000000001E-2</v>
          </cell>
          <cell r="BJ80">
            <v>4.0044400000000001E-2</v>
          </cell>
          <cell r="BK80">
            <v>1.8202</v>
          </cell>
          <cell r="BL80">
            <v>2.1999999999999999E-2</v>
          </cell>
        </row>
        <row r="81">
          <cell r="AK81">
            <v>0</v>
          </cell>
          <cell r="BD81">
            <v>26</v>
          </cell>
          <cell r="BE81">
            <v>240</v>
          </cell>
          <cell r="BF81">
            <v>1.7237569060773481</v>
          </cell>
          <cell r="BI81">
            <v>0.42346589999999995</v>
          </cell>
          <cell r="BJ81">
            <v>0.42346589999999995</v>
          </cell>
          <cell r="BK81">
            <v>19.248449999999998</v>
          </cell>
          <cell r="BL81">
            <v>2.1999999999999999E-2</v>
          </cell>
        </row>
        <row r="82">
          <cell r="AK82">
            <v>0</v>
          </cell>
          <cell r="BD82">
            <v>3</v>
          </cell>
          <cell r="BE82">
            <v>240</v>
          </cell>
          <cell r="BF82">
            <v>0.19889502762430938</v>
          </cell>
          <cell r="BI82">
            <v>4.886662E-2</v>
          </cell>
          <cell r="BJ82">
            <v>4.886662E-2</v>
          </cell>
          <cell r="BK82">
            <v>2.2212100000000001</v>
          </cell>
          <cell r="BL82">
            <v>2.1999999999999999E-2</v>
          </cell>
        </row>
        <row r="83">
          <cell r="AK83">
            <v>0</v>
          </cell>
          <cell r="BD83">
            <v>756.13526999999999</v>
          </cell>
          <cell r="BE83">
            <v>360</v>
          </cell>
          <cell r="BF83">
            <v>25.134690415512463</v>
          </cell>
          <cell r="BI83">
            <v>14.56136176</v>
          </cell>
          <cell r="BJ83">
            <v>14.56136176</v>
          </cell>
          <cell r="BK83">
            <v>661.88008000000002</v>
          </cell>
          <cell r="BL83">
            <v>2.1999999999999999E-2</v>
          </cell>
        </row>
        <row r="84">
          <cell r="AK84">
            <v>0</v>
          </cell>
          <cell r="BD84">
            <v>514.44866999999999</v>
          </cell>
          <cell r="BE84">
            <v>360</v>
          </cell>
          <cell r="BF84">
            <v>17.100786814404433</v>
          </cell>
          <cell r="BI84">
            <v>9.90705144</v>
          </cell>
          <cell r="BJ84">
            <v>9.90705144</v>
          </cell>
          <cell r="BK84">
            <v>450.32051999999999</v>
          </cell>
          <cell r="BL84">
            <v>2.1999999999999999E-2</v>
          </cell>
        </row>
        <row r="85">
          <cell r="AK85">
            <v>0</v>
          </cell>
          <cell r="BD85">
            <v>4.37</v>
          </cell>
          <cell r="BE85">
            <v>240</v>
          </cell>
          <cell r="BF85">
            <v>0.28972375690607732</v>
          </cell>
          <cell r="BI85">
            <v>7.3303560000000004E-2</v>
          </cell>
          <cell r="BJ85">
            <v>7.3303560000000004E-2</v>
          </cell>
          <cell r="BK85">
            <v>3.3319800000000002</v>
          </cell>
          <cell r="BL85">
            <v>2.1999999999999999E-2</v>
          </cell>
        </row>
        <row r="86">
          <cell r="AK86">
            <v>0</v>
          </cell>
          <cell r="BD86">
            <v>210.22775999999999</v>
          </cell>
          <cell r="BE86">
            <v>84</v>
          </cell>
          <cell r="BF86">
            <v>41.356280655737706</v>
          </cell>
          <cell r="BI86">
            <v>0.53073503999999994</v>
          </cell>
          <cell r="BJ86">
            <v>0.53073503999999994</v>
          </cell>
          <cell r="BK86">
            <v>24.124320000000001</v>
          </cell>
          <cell r="BL86">
            <v>2.1999999999999999E-2</v>
          </cell>
        </row>
        <row r="87">
          <cell r="AK87">
            <v>0</v>
          </cell>
          <cell r="BD87">
            <v>897.49316999999996</v>
          </cell>
          <cell r="BE87">
            <v>84</v>
          </cell>
          <cell r="BF87">
            <v>176.55603344262295</v>
          </cell>
          <cell r="BI87">
            <v>0</v>
          </cell>
          <cell r="BJ87">
            <v>0</v>
          </cell>
          <cell r="BK87">
            <v>0</v>
          </cell>
          <cell r="BL87">
            <v>2.1999999999999999E-2</v>
          </cell>
        </row>
        <row r="88">
          <cell r="AK88">
            <v>0</v>
          </cell>
          <cell r="BD88">
            <v>585.34748000000002</v>
          </cell>
          <cell r="BE88">
            <v>84</v>
          </cell>
          <cell r="BF88">
            <v>115.15032393442623</v>
          </cell>
          <cell r="BI88">
            <v>0</v>
          </cell>
          <cell r="BJ88">
            <v>0</v>
          </cell>
          <cell r="BK88">
            <v>0</v>
          </cell>
          <cell r="BL88">
            <v>2.1999999999999999E-2</v>
          </cell>
        </row>
        <row r="89">
          <cell r="AK89">
            <v>0</v>
          </cell>
          <cell r="BD89">
            <v>1848.3195599999999</v>
          </cell>
          <cell r="BE89">
            <v>240</v>
          </cell>
          <cell r="BF89">
            <v>122.54052331491712</v>
          </cell>
          <cell r="BI89">
            <v>33.249329079999995</v>
          </cell>
          <cell r="BJ89">
            <v>33.249329079999995</v>
          </cell>
          <cell r="BK89">
            <v>1511.33314</v>
          </cell>
          <cell r="BL89">
            <v>2.1999999999999999E-2</v>
          </cell>
        </row>
        <row r="90">
          <cell r="AK90">
            <v>0</v>
          </cell>
          <cell r="BD90">
            <v>797.83754999999996</v>
          </cell>
          <cell r="BE90">
            <v>240</v>
          </cell>
          <cell r="BF90">
            <v>52.895307182320437</v>
          </cell>
          <cell r="BI90">
            <v>14.352261879999999</v>
          </cell>
          <cell r="BJ90">
            <v>14.352261879999999</v>
          </cell>
          <cell r="BK90">
            <v>652.37554</v>
          </cell>
          <cell r="BL90">
            <v>2.1999999999999999E-2</v>
          </cell>
        </row>
        <row r="91">
          <cell r="AK91">
            <v>0</v>
          </cell>
          <cell r="BD91">
            <v>1700.00063</v>
          </cell>
          <cell r="BE91">
            <v>361</v>
          </cell>
          <cell r="BF91">
            <v>56.509716232686984</v>
          </cell>
          <cell r="BI91">
            <v>34.291981679999999</v>
          </cell>
          <cell r="BJ91">
            <v>34.291981679999999</v>
          </cell>
          <cell r="BK91">
            <v>1558.7264399999999</v>
          </cell>
          <cell r="BL91">
            <v>2.1999999999999999E-2</v>
          </cell>
        </row>
        <row r="92">
          <cell r="AK92">
            <v>0</v>
          </cell>
          <cell r="BD92">
            <v>2054.9728500000001</v>
          </cell>
          <cell r="BE92">
            <v>361</v>
          </cell>
          <cell r="BF92">
            <v>68.309346814404435</v>
          </cell>
          <cell r="BI92">
            <v>41.452387239999993</v>
          </cell>
          <cell r="BJ92">
            <v>41.452387239999993</v>
          </cell>
          <cell r="BK92">
            <v>1884.1994199999999</v>
          </cell>
          <cell r="BL92">
            <v>2.1999999999999999E-2</v>
          </cell>
        </row>
        <row r="93">
          <cell r="AK93">
            <v>0</v>
          </cell>
          <cell r="BD93">
            <v>42.378799999999998</v>
          </cell>
          <cell r="BE93">
            <v>240</v>
          </cell>
          <cell r="BF93">
            <v>2.8096441988950276</v>
          </cell>
          <cell r="BI93">
            <v>0.77254716000000001</v>
          </cell>
          <cell r="BJ93">
            <v>0.77254716000000001</v>
          </cell>
          <cell r="BK93">
            <v>35.115780000000001</v>
          </cell>
          <cell r="BL93">
            <v>2.1999999999999999E-2</v>
          </cell>
        </row>
        <row r="94">
          <cell r="AK94">
            <v>0</v>
          </cell>
          <cell r="BD94">
            <v>84.745760000000004</v>
          </cell>
          <cell r="BE94">
            <v>361</v>
          </cell>
          <cell r="BF94">
            <v>2.8169999999999997</v>
          </cell>
          <cell r="BI94">
            <v>1.7043072199999998</v>
          </cell>
          <cell r="BJ94">
            <v>1.7043072199999998</v>
          </cell>
          <cell r="BK94">
            <v>77.468509999999995</v>
          </cell>
          <cell r="BL94">
            <v>2.1999999999999999E-2</v>
          </cell>
        </row>
        <row r="95">
          <cell r="AK95">
            <v>0</v>
          </cell>
          <cell r="BD95">
            <v>23.728809999999999</v>
          </cell>
          <cell r="BE95">
            <v>240</v>
          </cell>
          <cell r="BF95">
            <v>1.5731807734806629</v>
          </cell>
          <cell r="BI95">
            <v>0.43839201999999994</v>
          </cell>
          <cell r="BJ95">
            <v>0.43839201999999994</v>
          </cell>
          <cell r="BK95">
            <v>19.926909999999999</v>
          </cell>
          <cell r="BL95">
            <v>2.1999999999999999E-2</v>
          </cell>
        </row>
        <row r="96">
          <cell r="AK96">
            <v>0</v>
          </cell>
          <cell r="BD96">
            <v>121.14897999999999</v>
          </cell>
          <cell r="BE96">
            <v>84</v>
          </cell>
          <cell r="BF96">
            <v>23.832586229508195</v>
          </cell>
          <cell r="BI96">
            <v>0.39323635999999995</v>
          </cell>
          <cell r="BJ96">
            <v>0.39323635999999995</v>
          </cell>
          <cell r="BK96">
            <v>17.874379999999999</v>
          </cell>
          <cell r="BL96">
            <v>2.1999999999999999E-2</v>
          </cell>
        </row>
        <row r="97">
          <cell r="AK97">
            <v>0</v>
          </cell>
          <cell r="BD97">
            <v>102</v>
          </cell>
          <cell r="BE97">
            <v>240</v>
          </cell>
          <cell r="BF97">
            <v>6.7624309392265189</v>
          </cell>
          <cell r="BI97">
            <v>1.8720635999999999</v>
          </cell>
          <cell r="BJ97">
            <v>1.8720635999999999</v>
          </cell>
          <cell r="BK97">
            <v>85.093800000000002</v>
          </cell>
          <cell r="BL97">
            <v>2.1999999999999999E-2</v>
          </cell>
        </row>
        <row r="98">
          <cell r="AK98">
            <v>0</v>
          </cell>
          <cell r="BD98">
            <v>536.61147000000005</v>
          </cell>
          <cell r="BE98">
            <v>240</v>
          </cell>
          <cell r="BF98">
            <v>35.576451049723758</v>
          </cell>
          <cell r="BI98">
            <v>24.903971179999996</v>
          </cell>
          <cell r="BJ98">
            <v>24.903971179999996</v>
          </cell>
          <cell r="BK98">
            <v>1131.9986899999999</v>
          </cell>
          <cell r="BL98">
            <v>2.1999999999999999E-2</v>
          </cell>
        </row>
        <row r="99">
          <cell r="AK99">
            <v>0</v>
          </cell>
          <cell r="BD99">
            <v>86.611980000000003</v>
          </cell>
          <cell r="BE99">
            <v>240</v>
          </cell>
          <cell r="BF99">
            <v>5.7422307182320447</v>
          </cell>
          <cell r="BI99">
            <v>1.4738385199999999</v>
          </cell>
          <cell r="BJ99">
            <v>1.4738385199999999</v>
          </cell>
          <cell r="BK99">
            <v>66.992660000000001</v>
          </cell>
          <cell r="BL99">
            <v>2.1999999999999999E-2</v>
          </cell>
        </row>
        <row r="100">
          <cell r="AK100">
            <v>0</v>
          </cell>
          <cell r="BD100">
            <v>54.717619999999997</v>
          </cell>
          <cell r="BE100">
            <v>240</v>
          </cell>
          <cell r="BF100">
            <v>3.6276875138121545</v>
          </cell>
          <cell r="BI100">
            <v>0.95105647999999998</v>
          </cell>
          <cell r="BJ100">
            <v>0.95105647999999998</v>
          </cell>
          <cell r="BK100">
            <v>43.229840000000003</v>
          </cell>
          <cell r="BL100">
            <v>2.1999999999999999E-2</v>
          </cell>
        </row>
        <row r="101">
          <cell r="AK101">
            <v>0</v>
          </cell>
          <cell r="BD101">
            <v>8.4745699999999999</v>
          </cell>
          <cell r="BE101">
            <v>240</v>
          </cell>
          <cell r="BF101">
            <v>0.56184994475138117</v>
          </cell>
          <cell r="BI101">
            <v>0.14935909999999999</v>
          </cell>
          <cell r="BJ101">
            <v>0.14935909999999999</v>
          </cell>
          <cell r="BK101">
            <v>6.7890499999999996</v>
          </cell>
          <cell r="BL101">
            <v>2.1999999999999999E-2</v>
          </cell>
        </row>
        <row r="102">
          <cell r="AK102">
            <v>0</v>
          </cell>
          <cell r="BD102">
            <v>8.4745699999999999</v>
          </cell>
          <cell r="BE102">
            <v>240</v>
          </cell>
          <cell r="BF102">
            <v>0.56184994475138117</v>
          </cell>
          <cell r="BI102">
            <v>0.14935909999999999</v>
          </cell>
          <cell r="BJ102">
            <v>0.14935909999999999</v>
          </cell>
          <cell r="BK102">
            <v>6.7890499999999996</v>
          </cell>
          <cell r="BL102">
            <v>2.1999999999999999E-2</v>
          </cell>
        </row>
        <row r="103">
          <cell r="AK103">
            <v>0</v>
          </cell>
          <cell r="BD103">
            <v>8.4745699999999999</v>
          </cell>
          <cell r="BE103">
            <v>240</v>
          </cell>
          <cell r="BF103">
            <v>0.56184994475138117</v>
          </cell>
          <cell r="BI103">
            <v>0.14935909999999999</v>
          </cell>
          <cell r="BJ103">
            <v>0.14935909999999999</v>
          </cell>
          <cell r="BK103">
            <v>6.7890499999999996</v>
          </cell>
          <cell r="BL103">
            <v>2.1999999999999999E-2</v>
          </cell>
        </row>
        <row r="104">
          <cell r="AK104">
            <v>0</v>
          </cell>
          <cell r="BD104">
            <v>8.4745699999999999</v>
          </cell>
          <cell r="BE104">
            <v>240</v>
          </cell>
          <cell r="BF104">
            <v>0.56184994475138117</v>
          </cell>
          <cell r="BI104">
            <v>0.14935909999999999</v>
          </cell>
          <cell r="BJ104">
            <v>0.14935909999999999</v>
          </cell>
          <cell r="BK104">
            <v>6.7890499999999996</v>
          </cell>
          <cell r="BL104">
            <v>2.1999999999999999E-2</v>
          </cell>
        </row>
        <row r="105">
          <cell r="AK105">
            <v>0</v>
          </cell>
          <cell r="BD105">
            <v>1464.8365200000001</v>
          </cell>
          <cell r="BE105">
            <v>240</v>
          </cell>
          <cell r="BF105">
            <v>97.116233370165759</v>
          </cell>
          <cell r="BI105">
            <v>26.88501046</v>
          </cell>
          <cell r="BJ105">
            <v>26.88501046</v>
          </cell>
          <cell r="BK105">
            <v>1222.04593</v>
          </cell>
          <cell r="BL105">
            <v>2.1999999999999999E-2</v>
          </cell>
        </row>
        <row r="106">
          <cell r="AK106">
            <v>0</v>
          </cell>
          <cell r="BD106">
            <v>1666.7641599999999</v>
          </cell>
          <cell r="BE106">
            <v>240</v>
          </cell>
          <cell r="BF106">
            <v>110.5037012154696</v>
          </cell>
          <cell r="BI106">
            <v>30.591109339999996</v>
          </cell>
          <cell r="BJ106">
            <v>30.591109339999996</v>
          </cell>
          <cell r="BK106">
            <v>1390.50497</v>
          </cell>
          <cell r="BL106">
            <v>2.1999999999999999E-2</v>
          </cell>
        </row>
        <row r="107">
          <cell r="AK107">
            <v>0</v>
          </cell>
          <cell r="BD107">
            <v>1501.2796800000001</v>
          </cell>
          <cell r="BE107">
            <v>240</v>
          </cell>
          <cell r="BF107">
            <v>99.532354475138135</v>
          </cell>
          <cell r="BI107">
            <v>27.553875579999996</v>
          </cell>
          <cell r="BJ107">
            <v>27.553875579999996</v>
          </cell>
          <cell r="BK107">
            <v>1252.4488899999999</v>
          </cell>
          <cell r="BL107">
            <v>2.1999999999999999E-2</v>
          </cell>
        </row>
        <row r="108">
          <cell r="AK108">
            <v>0</v>
          </cell>
          <cell r="BD108">
            <v>271.51805000000002</v>
          </cell>
          <cell r="BE108">
            <v>84</v>
          </cell>
          <cell r="BF108">
            <v>18.001196685082874</v>
          </cell>
          <cell r="BI108">
            <v>0.44561373999999998</v>
          </cell>
          <cell r="BJ108">
            <v>0.44561373999999998</v>
          </cell>
          <cell r="BK108">
            <v>20.25517</v>
          </cell>
          <cell r="BL108">
            <v>2.1999999999999999E-2</v>
          </cell>
        </row>
        <row r="109">
          <cell r="AK109">
            <v>0</v>
          </cell>
          <cell r="BD109">
            <v>199.42106999999999</v>
          </cell>
          <cell r="BE109">
            <v>84</v>
          </cell>
          <cell r="BF109">
            <v>39.23037442622951</v>
          </cell>
          <cell r="BI109">
            <v>4.5162898</v>
          </cell>
          <cell r="BJ109">
            <v>4.5162898</v>
          </cell>
          <cell r="BK109">
            <v>205.2859</v>
          </cell>
          <cell r="BL109">
            <v>2.1999999999999999E-2</v>
          </cell>
        </row>
        <row r="110">
          <cell r="AK110">
            <v>0</v>
          </cell>
          <cell r="BD110">
            <v>3827.1186400000001</v>
          </cell>
          <cell r="BE110">
            <v>84</v>
          </cell>
          <cell r="BF110">
            <v>752.87579803278686</v>
          </cell>
          <cell r="BI110">
            <v>0</v>
          </cell>
          <cell r="BJ110">
            <v>0</v>
          </cell>
          <cell r="BK110">
            <v>0</v>
          </cell>
          <cell r="BL110">
            <v>2.1999999999999999E-2</v>
          </cell>
        </row>
        <row r="111">
          <cell r="AK111">
            <v>0</v>
          </cell>
          <cell r="BD111">
            <v>40</v>
          </cell>
          <cell r="BE111">
            <v>240</v>
          </cell>
          <cell r="BF111">
            <v>2.6519337016574585</v>
          </cell>
          <cell r="BI111">
            <v>0</v>
          </cell>
          <cell r="BJ111">
            <v>0</v>
          </cell>
          <cell r="BK111">
            <v>0</v>
          </cell>
          <cell r="BL111">
            <v>2.1999999999999999E-2</v>
          </cell>
        </row>
        <row r="112">
          <cell r="AK112">
            <v>0</v>
          </cell>
          <cell r="BD112">
            <v>1194.91525</v>
          </cell>
          <cell r="BE112">
            <v>120</v>
          </cell>
          <cell r="BF112">
            <v>119.491525</v>
          </cell>
          <cell r="BI112">
            <v>0</v>
          </cell>
          <cell r="BJ112">
            <v>0</v>
          </cell>
          <cell r="BK112">
            <v>0</v>
          </cell>
          <cell r="BL112">
            <v>2.1999999999999999E-2</v>
          </cell>
        </row>
        <row r="113">
          <cell r="AK113">
            <v>0</v>
          </cell>
          <cell r="BD113">
            <v>226.85181</v>
          </cell>
          <cell r="BE113">
            <v>240</v>
          </cell>
          <cell r="BF113">
            <v>15.039899005524861</v>
          </cell>
          <cell r="BI113">
            <v>0</v>
          </cell>
          <cell r="BJ113">
            <v>0</v>
          </cell>
          <cell r="BK113">
            <v>0</v>
          </cell>
          <cell r="BL113">
            <v>2.1999999999999999E-2</v>
          </cell>
        </row>
        <row r="114">
          <cell r="AK114">
            <v>0</v>
          </cell>
          <cell r="BD114">
            <v>2483.2919299999999</v>
          </cell>
          <cell r="BE114">
            <v>240</v>
          </cell>
          <cell r="BF114">
            <v>164.63813900552486</v>
          </cell>
          <cell r="BI114">
            <v>0</v>
          </cell>
          <cell r="BJ114">
            <v>0</v>
          </cell>
          <cell r="BK114">
            <v>0</v>
          </cell>
          <cell r="BL114">
            <v>2.1999999999999999E-2</v>
          </cell>
        </row>
        <row r="115">
          <cell r="AK115">
            <v>0</v>
          </cell>
          <cell r="BD115">
            <v>150</v>
          </cell>
          <cell r="BE115">
            <v>240</v>
          </cell>
          <cell r="BF115">
            <v>9.94475138121547</v>
          </cell>
          <cell r="BI115">
            <v>0</v>
          </cell>
          <cell r="BJ115">
            <v>0</v>
          </cell>
          <cell r="BK115">
            <v>0</v>
          </cell>
          <cell r="BL115">
            <v>2.1999999999999999E-2</v>
          </cell>
        </row>
        <row r="116">
          <cell r="AK116">
            <v>0</v>
          </cell>
          <cell r="BD116">
            <v>70</v>
          </cell>
          <cell r="BE116">
            <v>240</v>
          </cell>
          <cell r="BF116">
            <v>4.6408839779005522</v>
          </cell>
          <cell r="BI116">
            <v>0</v>
          </cell>
          <cell r="BJ116">
            <v>0</v>
          </cell>
          <cell r="BK116">
            <v>0</v>
          </cell>
          <cell r="BL116">
            <v>2.1999999999999999E-2</v>
          </cell>
        </row>
        <row r="117">
          <cell r="AK117">
            <v>0</v>
          </cell>
          <cell r="BD117">
            <v>354.09393</v>
          </cell>
          <cell r="BE117">
            <v>240</v>
          </cell>
          <cell r="BF117">
            <v>23.475840662983426</v>
          </cell>
          <cell r="BI117">
            <v>0</v>
          </cell>
          <cell r="BJ117">
            <v>0</v>
          </cell>
          <cell r="BK117">
            <v>0</v>
          </cell>
          <cell r="BL117">
            <v>2.1999999999999999E-2</v>
          </cell>
        </row>
        <row r="118">
          <cell r="AK118">
            <v>0</v>
          </cell>
          <cell r="BD118">
            <v>3283</v>
          </cell>
          <cell r="BE118">
            <v>240</v>
          </cell>
          <cell r="BF118">
            <v>217.6574585635359</v>
          </cell>
          <cell r="BI118">
            <v>0</v>
          </cell>
          <cell r="BJ118">
            <v>0</v>
          </cell>
          <cell r="BK118">
            <v>0</v>
          </cell>
          <cell r="BL118">
            <v>2.1999999999999999E-2</v>
          </cell>
        </row>
        <row r="119">
          <cell r="AK119">
            <v>0</v>
          </cell>
          <cell r="BD119">
            <v>1647.307</v>
          </cell>
          <cell r="BE119">
            <v>240</v>
          </cell>
          <cell r="BF119">
            <v>109.21372375690608</v>
          </cell>
          <cell r="BI119">
            <v>0</v>
          </cell>
          <cell r="BJ119">
            <v>0</v>
          </cell>
          <cell r="BK119">
            <v>0</v>
          </cell>
          <cell r="BL119">
            <v>2.1999999999999999E-2</v>
          </cell>
        </row>
        <row r="120">
          <cell r="AK120">
            <v>0</v>
          </cell>
          <cell r="BD120">
            <v>319.29381999999998</v>
          </cell>
          <cell r="BE120">
            <v>240</v>
          </cell>
          <cell r="BF120">
            <v>21.168651049723756</v>
          </cell>
          <cell r="BI120">
            <v>1.26665396</v>
          </cell>
          <cell r="BJ120">
            <v>1.26665396</v>
          </cell>
          <cell r="BK120">
            <v>57.575180000000003</v>
          </cell>
          <cell r="BL120">
            <v>2.1999999999999999E-2</v>
          </cell>
        </row>
        <row r="121">
          <cell r="AK121">
            <v>0</v>
          </cell>
          <cell r="BD121">
            <v>98</v>
          </cell>
          <cell r="BE121">
            <v>240</v>
          </cell>
          <cell r="BF121">
            <v>6.4972375690607729</v>
          </cell>
          <cell r="BI121">
            <v>0</v>
          </cell>
          <cell r="BJ121">
            <v>0</v>
          </cell>
          <cell r="BK121">
            <v>0</v>
          </cell>
          <cell r="BL121">
            <v>2.1999999999999999E-2</v>
          </cell>
        </row>
        <row r="122">
          <cell r="AK122">
            <v>0</v>
          </cell>
          <cell r="BD122">
            <v>260</v>
          </cell>
          <cell r="BE122">
            <v>240</v>
          </cell>
          <cell r="BF122">
            <v>17.237569060773481</v>
          </cell>
          <cell r="BI122">
            <v>0</v>
          </cell>
          <cell r="BJ122">
            <v>0</v>
          </cell>
          <cell r="BK122">
            <v>0</v>
          </cell>
          <cell r="BL122">
            <v>2.1999999999999999E-2</v>
          </cell>
        </row>
        <row r="123">
          <cell r="AK123">
            <v>0</v>
          </cell>
          <cell r="BD123">
            <v>202</v>
          </cell>
          <cell r="BE123">
            <v>240</v>
          </cell>
          <cell r="BF123">
            <v>13.392265193370166</v>
          </cell>
          <cell r="BI123">
            <v>0</v>
          </cell>
          <cell r="BJ123">
            <v>0</v>
          </cell>
          <cell r="BK123">
            <v>0</v>
          </cell>
          <cell r="BL123">
            <v>2.1999999999999999E-2</v>
          </cell>
        </row>
        <row r="124">
          <cell r="AK124">
            <v>0</v>
          </cell>
          <cell r="BD124">
            <v>180.5</v>
          </cell>
          <cell r="BE124">
            <v>240</v>
          </cell>
          <cell r="BF124">
            <v>11.966850828729282</v>
          </cell>
          <cell r="BI124">
            <v>0</v>
          </cell>
          <cell r="BJ124">
            <v>0</v>
          </cell>
          <cell r="BK124">
            <v>0</v>
          </cell>
          <cell r="BL124">
            <v>2.1999999999999999E-2</v>
          </cell>
        </row>
        <row r="125">
          <cell r="AK125">
            <v>0</v>
          </cell>
          <cell r="BD125">
            <v>332</v>
          </cell>
          <cell r="BE125">
            <v>240</v>
          </cell>
          <cell r="BF125">
            <v>22.011049723756905</v>
          </cell>
          <cell r="BI125">
            <v>0</v>
          </cell>
          <cell r="BJ125">
            <v>0</v>
          </cell>
          <cell r="BK125">
            <v>0</v>
          </cell>
          <cell r="BL125">
            <v>2.1999999999999999E-2</v>
          </cell>
        </row>
        <row r="126">
          <cell r="AK126">
            <v>0</v>
          </cell>
          <cell r="BD126">
            <v>218</v>
          </cell>
          <cell r="BE126">
            <v>240</v>
          </cell>
          <cell r="BF126">
            <v>14.453038674033149</v>
          </cell>
          <cell r="BI126">
            <v>0</v>
          </cell>
          <cell r="BJ126">
            <v>0</v>
          </cell>
          <cell r="BK126">
            <v>0</v>
          </cell>
          <cell r="BL126">
            <v>2.1999999999999999E-2</v>
          </cell>
        </row>
        <row r="127">
          <cell r="AK127">
            <v>0</v>
          </cell>
          <cell r="BD127">
            <v>275</v>
          </cell>
          <cell r="BE127">
            <v>240</v>
          </cell>
          <cell r="BF127">
            <v>18.232044198895029</v>
          </cell>
          <cell r="BI127">
            <v>0</v>
          </cell>
          <cell r="BJ127">
            <v>0</v>
          </cell>
          <cell r="BK127">
            <v>0</v>
          </cell>
          <cell r="BL127">
            <v>2.1999999999999999E-2</v>
          </cell>
        </row>
        <row r="128">
          <cell r="AK128">
            <v>0</v>
          </cell>
          <cell r="BD128">
            <v>212</v>
          </cell>
          <cell r="BE128">
            <v>240</v>
          </cell>
          <cell r="BF128">
            <v>14.055248618784528</v>
          </cell>
          <cell r="BI128">
            <v>0</v>
          </cell>
          <cell r="BJ128">
            <v>0</v>
          </cell>
          <cell r="BK128">
            <v>0</v>
          </cell>
          <cell r="BL128">
            <v>2.1999999999999999E-2</v>
          </cell>
        </row>
        <row r="129">
          <cell r="AK129">
            <v>0</v>
          </cell>
          <cell r="BD129">
            <v>260</v>
          </cell>
          <cell r="BE129">
            <v>240</v>
          </cell>
          <cell r="BF129">
            <v>17.237569060773481</v>
          </cell>
          <cell r="BI129">
            <v>0</v>
          </cell>
          <cell r="BJ129">
            <v>0</v>
          </cell>
          <cell r="BK129">
            <v>0</v>
          </cell>
          <cell r="BL129">
            <v>2.1999999999999999E-2</v>
          </cell>
        </row>
        <row r="130">
          <cell r="AK130">
            <v>0</v>
          </cell>
          <cell r="BD130">
            <v>235</v>
          </cell>
          <cell r="BE130">
            <v>240</v>
          </cell>
          <cell r="BF130">
            <v>15.580110497237568</v>
          </cell>
          <cell r="BI130">
            <v>0</v>
          </cell>
          <cell r="BJ130">
            <v>0</v>
          </cell>
          <cell r="BK130">
            <v>0</v>
          </cell>
          <cell r="BL130">
            <v>2.1999999999999999E-2</v>
          </cell>
        </row>
        <row r="131">
          <cell r="AK131">
            <v>0</v>
          </cell>
          <cell r="BD131">
            <v>208</v>
          </cell>
          <cell r="BE131">
            <v>240</v>
          </cell>
          <cell r="BF131">
            <v>13.790055248618785</v>
          </cell>
          <cell r="BI131">
            <v>0</v>
          </cell>
          <cell r="BJ131">
            <v>0</v>
          </cell>
          <cell r="BK131">
            <v>0</v>
          </cell>
          <cell r="BL131">
            <v>2.1999999999999999E-2</v>
          </cell>
        </row>
        <row r="132">
          <cell r="AK132">
            <v>0</v>
          </cell>
          <cell r="BD132">
            <v>221</v>
          </cell>
          <cell r="BE132">
            <v>240</v>
          </cell>
          <cell r="BF132">
            <v>14.651933701657459</v>
          </cell>
          <cell r="BI132">
            <v>0</v>
          </cell>
          <cell r="BJ132">
            <v>0</v>
          </cell>
          <cell r="BK132">
            <v>0</v>
          </cell>
          <cell r="BL132">
            <v>2.1999999999999999E-2</v>
          </cell>
        </row>
        <row r="133">
          <cell r="AK133">
            <v>0</v>
          </cell>
          <cell r="BD133">
            <v>356</v>
          </cell>
          <cell r="BE133">
            <v>240</v>
          </cell>
          <cell r="BF133">
            <v>23.602209944751383</v>
          </cell>
          <cell r="BI133">
            <v>0</v>
          </cell>
          <cell r="BJ133">
            <v>0</v>
          </cell>
          <cell r="BK133">
            <v>0</v>
          </cell>
          <cell r="BL133">
            <v>2.1999999999999999E-2</v>
          </cell>
        </row>
        <row r="134">
          <cell r="AK134">
            <v>0</v>
          </cell>
          <cell r="BD134">
            <v>270</v>
          </cell>
          <cell r="BE134">
            <v>240</v>
          </cell>
          <cell r="BF134">
            <v>17.900552486187845</v>
          </cell>
          <cell r="BI134">
            <v>0</v>
          </cell>
          <cell r="BJ134">
            <v>0</v>
          </cell>
          <cell r="BK134">
            <v>0</v>
          </cell>
          <cell r="BL134">
            <v>2.1999999999999999E-2</v>
          </cell>
        </row>
        <row r="135">
          <cell r="AK135">
            <v>0</v>
          </cell>
          <cell r="BD135">
            <v>280</v>
          </cell>
          <cell r="BE135">
            <v>240</v>
          </cell>
          <cell r="BF135">
            <v>18.563535911602209</v>
          </cell>
          <cell r="BI135">
            <v>0</v>
          </cell>
          <cell r="BJ135">
            <v>0</v>
          </cell>
          <cell r="BK135">
            <v>0</v>
          </cell>
          <cell r="BL135">
            <v>2.1999999999999999E-2</v>
          </cell>
        </row>
        <row r="136">
          <cell r="AK136">
            <v>0</v>
          </cell>
          <cell r="BD136">
            <v>263</v>
          </cell>
          <cell r="BE136">
            <v>240</v>
          </cell>
          <cell r="BF136">
            <v>17.436464088397791</v>
          </cell>
          <cell r="BI136">
            <v>0</v>
          </cell>
          <cell r="BJ136">
            <v>0</v>
          </cell>
          <cell r="BK136">
            <v>0</v>
          </cell>
          <cell r="BL136">
            <v>2.1999999999999999E-2</v>
          </cell>
        </row>
        <row r="137">
          <cell r="AK137">
            <v>0</v>
          </cell>
          <cell r="BD137">
            <v>239</v>
          </cell>
          <cell r="BE137">
            <v>240</v>
          </cell>
          <cell r="BF137">
            <v>15.845303867403317</v>
          </cell>
          <cell r="BI137">
            <v>0</v>
          </cell>
          <cell r="BJ137">
            <v>0</v>
          </cell>
          <cell r="BK137">
            <v>0</v>
          </cell>
          <cell r="BL137">
            <v>2.1999999999999999E-2</v>
          </cell>
        </row>
        <row r="138">
          <cell r="AK138">
            <v>0</v>
          </cell>
          <cell r="BD138">
            <v>247</v>
          </cell>
          <cell r="BE138">
            <v>240</v>
          </cell>
          <cell r="BF138">
            <v>16.375690607734807</v>
          </cell>
          <cell r="BI138">
            <v>0</v>
          </cell>
          <cell r="BJ138">
            <v>0</v>
          </cell>
          <cell r="BK138">
            <v>0</v>
          </cell>
          <cell r="BL138">
            <v>2.1999999999999999E-2</v>
          </cell>
        </row>
        <row r="139">
          <cell r="AK139">
            <v>0</v>
          </cell>
          <cell r="BD139">
            <v>230</v>
          </cell>
          <cell r="BE139">
            <v>240</v>
          </cell>
          <cell r="BF139">
            <v>15.248618784530388</v>
          </cell>
          <cell r="BI139">
            <v>0</v>
          </cell>
          <cell r="BJ139">
            <v>0</v>
          </cell>
          <cell r="BK139">
            <v>0</v>
          </cell>
          <cell r="BL139">
            <v>2.1999999999999999E-2</v>
          </cell>
        </row>
        <row r="140">
          <cell r="AK140">
            <v>0</v>
          </cell>
          <cell r="BD140">
            <v>286</v>
          </cell>
          <cell r="BE140">
            <v>240</v>
          </cell>
          <cell r="BF140">
            <v>18.961325966850829</v>
          </cell>
          <cell r="BI140">
            <v>0</v>
          </cell>
          <cell r="BJ140">
            <v>0</v>
          </cell>
          <cell r="BK140">
            <v>0</v>
          </cell>
          <cell r="BL140">
            <v>2.1999999999999999E-2</v>
          </cell>
        </row>
        <row r="141">
          <cell r="AK141">
            <v>0</v>
          </cell>
          <cell r="BD141">
            <v>258</v>
          </cell>
          <cell r="BE141">
            <v>240</v>
          </cell>
          <cell r="BF141">
            <v>17.104972375690608</v>
          </cell>
          <cell r="BI141">
            <v>0</v>
          </cell>
          <cell r="BJ141">
            <v>0</v>
          </cell>
          <cell r="BK141">
            <v>0</v>
          </cell>
          <cell r="BL141">
            <v>2.1999999999999999E-2</v>
          </cell>
        </row>
        <row r="142">
          <cell r="AK142">
            <v>0</v>
          </cell>
          <cell r="BD142">
            <v>251</v>
          </cell>
          <cell r="BE142">
            <v>240</v>
          </cell>
          <cell r="BF142">
            <v>16.64088397790055</v>
          </cell>
          <cell r="BI142">
            <v>0</v>
          </cell>
          <cell r="BJ142">
            <v>0</v>
          </cell>
          <cell r="BK142">
            <v>0</v>
          </cell>
          <cell r="BL142">
            <v>2.1999999999999999E-2</v>
          </cell>
        </row>
        <row r="143">
          <cell r="AK143">
            <v>0</v>
          </cell>
          <cell r="BD143">
            <v>87.823340000000002</v>
          </cell>
          <cell r="BE143">
            <v>240</v>
          </cell>
          <cell r="BF143">
            <v>5.8225418784530394</v>
          </cell>
          <cell r="BI143">
            <v>0</v>
          </cell>
          <cell r="BJ143">
            <v>0</v>
          </cell>
          <cell r="BK143">
            <v>0</v>
          </cell>
          <cell r="BL143">
            <v>2.1999999999999999E-2</v>
          </cell>
        </row>
        <row r="144">
          <cell r="AK144">
            <v>0</v>
          </cell>
          <cell r="BD144">
            <v>644.33578</v>
          </cell>
          <cell r="BE144">
            <v>240</v>
          </cell>
          <cell r="BF144">
            <v>42.718394254143647</v>
          </cell>
          <cell r="BI144">
            <v>0</v>
          </cell>
          <cell r="BJ144">
            <v>0</v>
          </cell>
          <cell r="BK144">
            <v>0</v>
          </cell>
          <cell r="BL144">
            <v>2.1999999999999999E-2</v>
          </cell>
        </row>
        <row r="145">
          <cell r="AK145">
            <v>0</v>
          </cell>
          <cell r="BD145">
            <v>541.66666999999995</v>
          </cell>
          <cell r="BE145">
            <v>240</v>
          </cell>
          <cell r="BF145">
            <v>35.911602430939226</v>
          </cell>
          <cell r="BI145">
            <v>0</v>
          </cell>
          <cell r="BJ145">
            <v>0</v>
          </cell>
          <cell r="BK145">
            <v>0</v>
          </cell>
          <cell r="BL145">
            <v>2.1999999999999999E-2</v>
          </cell>
        </row>
        <row r="146">
          <cell r="AK146">
            <v>0</v>
          </cell>
          <cell r="BD146">
            <v>3034.75191</v>
          </cell>
          <cell r="BE146">
            <v>240</v>
          </cell>
          <cell r="BF146">
            <v>151.7375955</v>
          </cell>
          <cell r="BI146">
            <v>0</v>
          </cell>
          <cell r="BJ146">
            <v>0</v>
          </cell>
          <cell r="BK146">
            <v>0</v>
          </cell>
          <cell r="BL146">
            <v>2.1999999999999999E-2</v>
          </cell>
        </row>
        <row r="147">
          <cell r="AK147">
            <v>0</v>
          </cell>
          <cell r="BD147">
            <v>40</v>
          </cell>
          <cell r="BE147">
            <v>240</v>
          </cell>
          <cell r="BF147">
            <v>2</v>
          </cell>
          <cell r="BI147">
            <v>0</v>
          </cell>
          <cell r="BJ147">
            <v>0</v>
          </cell>
          <cell r="BK147">
            <v>0</v>
          </cell>
          <cell r="BL147">
            <v>2.1999999999999999E-2</v>
          </cell>
        </row>
        <row r="148">
          <cell r="AK148">
            <v>0</v>
          </cell>
          <cell r="BD148">
            <v>29.16667</v>
          </cell>
          <cell r="BE148">
            <v>240</v>
          </cell>
          <cell r="BF148">
            <v>1.4583334999999999</v>
          </cell>
          <cell r="BI148">
            <v>0</v>
          </cell>
          <cell r="BJ148">
            <v>0</v>
          </cell>
          <cell r="BK148">
            <v>0</v>
          </cell>
          <cell r="BL148">
            <v>2.1999999999999999E-2</v>
          </cell>
        </row>
        <row r="149">
          <cell r="AK149">
            <v>0</v>
          </cell>
          <cell r="BD149">
            <v>1020.83333</v>
          </cell>
          <cell r="BE149">
            <v>240</v>
          </cell>
          <cell r="BF149">
            <v>51.041666499999998</v>
          </cell>
          <cell r="BI149">
            <v>0</v>
          </cell>
          <cell r="BJ149">
            <v>0</v>
          </cell>
          <cell r="BK149">
            <v>0</v>
          </cell>
          <cell r="BL149">
            <v>2.1999999999999999E-2</v>
          </cell>
        </row>
        <row r="150">
          <cell r="AK150">
            <v>0</v>
          </cell>
          <cell r="BD150">
            <v>20.83333</v>
          </cell>
          <cell r="BE150">
            <v>240</v>
          </cell>
          <cell r="BF150">
            <v>1.0416665000000001</v>
          </cell>
          <cell r="BI150">
            <v>0</v>
          </cell>
          <cell r="BJ150">
            <v>0</v>
          </cell>
          <cell r="BK150">
            <v>0</v>
          </cell>
          <cell r="BL150">
            <v>2.1999999999999999E-2</v>
          </cell>
        </row>
        <row r="151">
          <cell r="AK151">
            <v>0</v>
          </cell>
          <cell r="BD151">
            <v>16.66667</v>
          </cell>
          <cell r="BE151">
            <v>240</v>
          </cell>
          <cell r="BF151">
            <v>0.83333349999999995</v>
          </cell>
          <cell r="BI151">
            <v>0</v>
          </cell>
          <cell r="BJ151">
            <v>0</v>
          </cell>
          <cell r="BK151">
            <v>0</v>
          </cell>
          <cell r="BL151">
            <v>2.1999999999999999E-2</v>
          </cell>
        </row>
        <row r="152">
          <cell r="AK152">
            <v>0</v>
          </cell>
          <cell r="BD152">
            <v>23.33333</v>
          </cell>
          <cell r="BE152">
            <v>240</v>
          </cell>
          <cell r="BF152">
            <v>1.1666665000000001</v>
          </cell>
          <cell r="BI152">
            <v>0</v>
          </cell>
          <cell r="BJ152">
            <v>0</v>
          </cell>
          <cell r="BK152">
            <v>0</v>
          </cell>
          <cell r="BL152">
            <v>2.1999999999999999E-2</v>
          </cell>
        </row>
        <row r="153">
          <cell r="AK153">
            <v>0</v>
          </cell>
          <cell r="BD153">
            <v>72.5</v>
          </cell>
          <cell r="BE153">
            <v>240</v>
          </cell>
          <cell r="BF153">
            <v>3.625</v>
          </cell>
          <cell r="BI153">
            <v>0</v>
          </cell>
          <cell r="BJ153">
            <v>0</v>
          </cell>
          <cell r="BK153">
            <v>0</v>
          </cell>
          <cell r="BL153">
            <v>2.1999999999999999E-2</v>
          </cell>
        </row>
        <row r="154">
          <cell r="AK154">
            <v>0</v>
          </cell>
          <cell r="BD154">
            <v>30.83333</v>
          </cell>
          <cell r="BE154">
            <v>240</v>
          </cell>
          <cell r="BF154">
            <v>1.5416665000000001</v>
          </cell>
          <cell r="BI154">
            <v>0</v>
          </cell>
          <cell r="BJ154">
            <v>0</v>
          </cell>
          <cell r="BK154">
            <v>0</v>
          </cell>
          <cell r="BL154">
            <v>2.1999999999999999E-2</v>
          </cell>
        </row>
        <row r="155">
          <cell r="AK155">
            <v>0</v>
          </cell>
          <cell r="BD155">
            <v>69.166669999999996</v>
          </cell>
          <cell r="BE155">
            <v>240</v>
          </cell>
          <cell r="BF155">
            <v>3.4583334999999993</v>
          </cell>
          <cell r="BI155">
            <v>0</v>
          </cell>
          <cell r="BJ155">
            <v>0</v>
          </cell>
          <cell r="BK155">
            <v>0</v>
          </cell>
          <cell r="BL155">
            <v>2.1999999999999999E-2</v>
          </cell>
        </row>
        <row r="156">
          <cell r="AK156">
            <v>0</v>
          </cell>
          <cell r="BD156">
            <v>2.54237</v>
          </cell>
          <cell r="BE156">
            <v>240</v>
          </cell>
          <cell r="BF156">
            <v>0.16855491712707182</v>
          </cell>
          <cell r="BI156">
            <v>0</v>
          </cell>
          <cell r="BJ156">
            <v>0</v>
          </cell>
          <cell r="BK156">
            <v>0</v>
          </cell>
          <cell r="BL156">
            <v>2.1999999999999999E-2</v>
          </cell>
        </row>
        <row r="157">
          <cell r="AK157">
            <v>0</v>
          </cell>
          <cell r="BD157">
            <v>293.03390000000002</v>
          </cell>
          <cell r="BE157">
            <v>240</v>
          </cell>
          <cell r="BF157">
            <v>19.427661878453037</v>
          </cell>
          <cell r="BI157">
            <v>0</v>
          </cell>
          <cell r="BJ157">
            <v>0</v>
          </cell>
          <cell r="BK157">
            <v>0</v>
          </cell>
          <cell r="BL157">
            <v>2.1999999999999999E-2</v>
          </cell>
        </row>
        <row r="158">
          <cell r="AK158">
            <v>0</v>
          </cell>
          <cell r="BD158">
            <v>600.78241000000003</v>
          </cell>
          <cell r="BE158">
            <v>240</v>
          </cell>
          <cell r="BF158">
            <v>39.83087801104972</v>
          </cell>
          <cell r="BI158">
            <v>0</v>
          </cell>
          <cell r="BJ158">
            <v>0</v>
          </cell>
          <cell r="BK158">
            <v>0</v>
          </cell>
          <cell r="BL158">
            <v>2.1999999999999999E-2</v>
          </cell>
        </row>
        <row r="159">
          <cell r="AK159">
            <v>0</v>
          </cell>
          <cell r="BD159">
            <v>38.135590000000001</v>
          </cell>
          <cell r="BE159">
            <v>60</v>
          </cell>
          <cell r="BF159">
            <v>7.6271179999999994</v>
          </cell>
          <cell r="BI159">
            <v>0</v>
          </cell>
          <cell r="BJ159">
            <v>0</v>
          </cell>
          <cell r="BK159">
            <v>0</v>
          </cell>
          <cell r="BL159">
            <v>2.1999999999999999E-2</v>
          </cell>
        </row>
        <row r="160">
          <cell r="AK160">
            <v>0</v>
          </cell>
          <cell r="BD160">
            <v>52.261620000000001</v>
          </cell>
          <cell r="BE160">
            <v>60</v>
          </cell>
          <cell r="BF160">
            <v>10.452324000000001</v>
          </cell>
          <cell r="BI160">
            <v>0</v>
          </cell>
          <cell r="BJ160">
            <v>0</v>
          </cell>
          <cell r="BK160">
            <v>0</v>
          </cell>
          <cell r="BL160">
            <v>2.1999999999999999E-2</v>
          </cell>
        </row>
        <row r="161">
          <cell r="AK161">
            <v>0</v>
          </cell>
          <cell r="BD161">
            <v>7.4166699999999999</v>
          </cell>
          <cell r="BE161">
            <v>361</v>
          </cell>
          <cell r="BF161">
            <v>0.24722233333333335</v>
          </cell>
          <cell r="BI161">
            <v>0</v>
          </cell>
          <cell r="BJ161">
            <v>0</v>
          </cell>
          <cell r="BK161">
            <v>0</v>
          </cell>
          <cell r="BL161">
            <v>2.1999999999999999E-2</v>
          </cell>
        </row>
        <row r="162">
          <cell r="AK162">
            <v>0</v>
          </cell>
          <cell r="BD162">
            <v>292.64535000000001</v>
          </cell>
          <cell r="BE162">
            <v>240</v>
          </cell>
          <cell r="BF162">
            <v>19.401901657458566</v>
          </cell>
          <cell r="BI162">
            <v>0</v>
          </cell>
          <cell r="BJ162">
            <v>0</v>
          </cell>
          <cell r="BK162">
            <v>0</v>
          </cell>
          <cell r="BL162">
            <v>2.1999999999999999E-2</v>
          </cell>
        </row>
        <row r="163">
          <cell r="AK163">
            <v>0</v>
          </cell>
          <cell r="BD163">
            <v>458.66741000000002</v>
          </cell>
          <cell r="BE163">
            <v>240</v>
          </cell>
          <cell r="BF163">
            <v>30.408889060773483</v>
          </cell>
          <cell r="BI163">
            <v>0</v>
          </cell>
          <cell r="BJ163">
            <v>0</v>
          </cell>
          <cell r="BK163">
            <v>0</v>
          </cell>
          <cell r="BL163">
            <v>2.1999999999999999E-2</v>
          </cell>
        </row>
        <row r="164">
          <cell r="AK164">
            <v>0</v>
          </cell>
          <cell r="BD164">
            <v>46.133470000000003</v>
          </cell>
          <cell r="BE164">
            <v>240</v>
          </cell>
          <cell r="BF164">
            <v>3.058572596685083</v>
          </cell>
          <cell r="BI164">
            <v>0</v>
          </cell>
          <cell r="BJ164">
            <v>0</v>
          </cell>
          <cell r="BK164">
            <v>0</v>
          </cell>
          <cell r="BL164">
            <v>2.1999999999999999E-2</v>
          </cell>
        </row>
        <row r="165">
          <cell r="AK165">
            <v>0</v>
          </cell>
          <cell r="BD165">
            <v>86.432019999999994</v>
          </cell>
          <cell r="BE165">
            <v>240</v>
          </cell>
          <cell r="BF165">
            <v>5.7302996685082874</v>
          </cell>
          <cell r="BI165">
            <v>0</v>
          </cell>
          <cell r="BJ165">
            <v>0</v>
          </cell>
          <cell r="BK165">
            <v>0</v>
          </cell>
          <cell r="BL165">
            <v>2.1999999999999999E-2</v>
          </cell>
        </row>
        <row r="166">
          <cell r="AK166">
            <v>0</v>
          </cell>
          <cell r="BD166">
            <v>134.18079</v>
          </cell>
          <cell r="BE166">
            <v>240</v>
          </cell>
          <cell r="BF166">
            <v>8.8959639779005517</v>
          </cell>
          <cell r="BI166">
            <v>0</v>
          </cell>
          <cell r="BJ166">
            <v>0</v>
          </cell>
          <cell r="BK166">
            <v>0</v>
          </cell>
          <cell r="BL166">
            <v>2.1999999999999999E-2</v>
          </cell>
        </row>
        <row r="167">
          <cell r="AK167">
            <v>0</v>
          </cell>
          <cell r="BD167">
            <v>295.27542</v>
          </cell>
          <cell r="BE167">
            <v>240</v>
          </cell>
          <cell r="BF167">
            <v>19.576270939226518</v>
          </cell>
          <cell r="BI167">
            <v>0</v>
          </cell>
          <cell r="BJ167">
            <v>0</v>
          </cell>
          <cell r="BK167">
            <v>0</v>
          </cell>
          <cell r="BL167">
            <v>2.1999999999999999E-2</v>
          </cell>
        </row>
        <row r="168">
          <cell r="AK168">
            <v>0</v>
          </cell>
          <cell r="BD168">
            <v>22.008479999999999</v>
          </cell>
          <cell r="BE168">
            <v>240</v>
          </cell>
          <cell r="BF168">
            <v>1.4591257458563536</v>
          </cell>
          <cell r="BI168">
            <v>0</v>
          </cell>
          <cell r="BJ168">
            <v>0</v>
          </cell>
          <cell r="BK168">
            <v>0</v>
          </cell>
          <cell r="BL168">
            <v>2.1999999999999999E-2</v>
          </cell>
        </row>
        <row r="169">
          <cell r="AK169">
            <v>0</v>
          </cell>
          <cell r="BD169">
            <v>210.71853999999999</v>
          </cell>
          <cell r="BE169">
            <v>240</v>
          </cell>
          <cell r="BF169">
            <v>13.97028994475138</v>
          </cell>
          <cell r="BI169">
            <v>0</v>
          </cell>
          <cell r="BJ169">
            <v>0</v>
          </cell>
          <cell r="BK169">
            <v>0</v>
          </cell>
          <cell r="BL169">
            <v>2.1999999999999999E-2</v>
          </cell>
        </row>
        <row r="170">
          <cell r="AK170">
            <v>0</v>
          </cell>
          <cell r="BD170">
            <v>111.41667</v>
          </cell>
          <cell r="BE170">
            <v>240</v>
          </cell>
          <cell r="BF170">
            <v>7.386740552486188</v>
          </cell>
          <cell r="BI170">
            <v>0</v>
          </cell>
          <cell r="BJ170">
            <v>0</v>
          </cell>
          <cell r="BK170">
            <v>0</v>
          </cell>
          <cell r="BL170">
            <v>2.1999999999999999E-2</v>
          </cell>
        </row>
        <row r="171">
          <cell r="AK171">
            <v>0</v>
          </cell>
          <cell r="BD171">
            <v>43.07</v>
          </cell>
          <cell r="BE171">
            <v>240</v>
          </cell>
          <cell r="BF171">
            <v>2.8554696132596686</v>
          </cell>
          <cell r="BI171">
            <v>0</v>
          </cell>
          <cell r="BJ171">
            <v>0</v>
          </cell>
          <cell r="BK171">
            <v>0</v>
          </cell>
          <cell r="BL171">
            <v>2.1999999999999999E-2</v>
          </cell>
        </row>
        <row r="172">
          <cell r="AK172">
            <v>0</v>
          </cell>
          <cell r="BD172">
            <v>41.253999999999998</v>
          </cell>
          <cell r="BE172">
            <v>240</v>
          </cell>
          <cell r="BF172">
            <v>2.7350718232044198</v>
          </cell>
          <cell r="BI172">
            <v>0</v>
          </cell>
          <cell r="BJ172">
            <v>0</v>
          </cell>
          <cell r="BK172">
            <v>0</v>
          </cell>
          <cell r="BL172">
            <v>2.1999999999999999E-2</v>
          </cell>
        </row>
        <row r="173">
          <cell r="AK173">
            <v>0</v>
          </cell>
          <cell r="BD173">
            <v>42.755000000000003</v>
          </cell>
          <cell r="BE173">
            <v>240</v>
          </cell>
          <cell r="BF173">
            <v>2.8345856353591161</v>
          </cell>
          <cell r="BI173">
            <v>0</v>
          </cell>
          <cell r="BJ173">
            <v>0</v>
          </cell>
          <cell r="BK173">
            <v>0</v>
          </cell>
          <cell r="BL173">
            <v>2.1999999999999999E-2</v>
          </cell>
        </row>
        <row r="174">
          <cell r="AK174">
            <v>0</v>
          </cell>
          <cell r="BD174">
            <v>42.835000000000001</v>
          </cell>
          <cell r="BE174">
            <v>240</v>
          </cell>
          <cell r="BF174">
            <v>2.8398895027624311</v>
          </cell>
          <cell r="BI174">
            <v>0</v>
          </cell>
          <cell r="BJ174">
            <v>0</v>
          </cell>
          <cell r="BK174">
            <v>0</v>
          </cell>
          <cell r="BL174">
            <v>2.1999999999999999E-2</v>
          </cell>
        </row>
        <row r="175">
          <cell r="AK175">
            <v>0</v>
          </cell>
          <cell r="BD175">
            <v>42.912999999999997</v>
          </cell>
          <cell r="BE175">
            <v>240</v>
          </cell>
          <cell r="BF175">
            <v>2.8450607734806628</v>
          </cell>
          <cell r="BI175">
            <v>0</v>
          </cell>
          <cell r="BJ175">
            <v>0</v>
          </cell>
          <cell r="BK175">
            <v>0</v>
          </cell>
          <cell r="BL175">
            <v>2.1999999999999999E-2</v>
          </cell>
        </row>
        <row r="176">
          <cell r="AK176">
            <v>0</v>
          </cell>
          <cell r="BD176">
            <v>42.912999999999997</v>
          </cell>
          <cell r="BE176">
            <v>240</v>
          </cell>
          <cell r="BF176">
            <v>2.8450607734806628</v>
          </cell>
          <cell r="BI176">
            <v>0</v>
          </cell>
          <cell r="BJ176">
            <v>0</v>
          </cell>
          <cell r="BK176">
            <v>0</v>
          </cell>
          <cell r="BL176">
            <v>2.1999999999999999E-2</v>
          </cell>
        </row>
        <row r="177">
          <cell r="AK177">
            <v>0</v>
          </cell>
          <cell r="BD177">
            <v>42.912999999999997</v>
          </cell>
          <cell r="BE177">
            <v>240</v>
          </cell>
          <cell r="BF177">
            <v>2.8450607734806628</v>
          </cell>
          <cell r="BI177">
            <v>0</v>
          </cell>
          <cell r="BJ177">
            <v>0</v>
          </cell>
          <cell r="BK177">
            <v>0</v>
          </cell>
          <cell r="BL177">
            <v>2.1999999999999999E-2</v>
          </cell>
        </row>
        <row r="178">
          <cell r="AK178">
            <v>0</v>
          </cell>
          <cell r="BD178">
            <v>486.03332999999998</v>
          </cell>
          <cell r="BE178">
            <v>120</v>
          </cell>
          <cell r="BF178">
            <v>48.603333000000006</v>
          </cell>
          <cell r="BI178">
            <v>0</v>
          </cell>
          <cell r="BJ178">
            <v>0</v>
          </cell>
          <cell r="BK178">
            <v>0</v>
          </cell>
          <cell r="BL178">
            <v>2.1999999999999999E-2</v>
          </cell>
        </row>
        <row r="179">
          <cell r="AK179">
            <v>0</v>
          </cell>
          <cell r="BD179">
            <v>73.281540000000007</v>
          </cell>
          <cell r="BE179">
            <v>240</v>
          </cell>
          <cell r="BF179">
            <v>3.6640770000000003</v>
          </cell>
          <cell r="BI179">
            <v>0.37049451999999999</v>
          </cell>
          <cell r="BJ179">
            <v>0.37049451999999999</v>
          </cell>
          <cell r="BK179">
            <v>16.84066</v>
          </cell>
          <cell r="BL179">
            <v>2.1999999999999999E-2</v>
          </cell>
        </row>
        <row r="180">
          <cell r="AK180">
            <v>0</v>
          </cell>
          <cell r="BD180">
            <v>71</v>
          </cell>
          <cell r="BE180">
            <v>240</v>
          </cell>
          <cell r="BF180">
            <v>3.55</v>
          </cell>
          <cell r="BI180">
            <v>2.0952254400000001</v>
          </cell>
          <cell r="BJ180">
            <v>2.0952254400000001</v>
          </cell>
          <cell r="BK180">
            <v>95.237520000000004</v>
          </cell>
          <cell r="BL180">
            <v>2.1999999999999999E-2</v>
          </cell>
        </row>
        <row r="181">
          <cell r="AK181">
            <v>0</v>
          </cell>
          <cell r="BD181">
            <v>10</v>
          </cell>
          <cell r="BE181">
            <v>240</v>
          </cell>
          <cell r="BF181">
            <v>0.5</v>
          </cell>
          <cell r="BI181">
            <v>0.14976896000000001</v>
          </cell>
          <cell r="BJ181">
            <v>0.14976896000000001</v>
          </cell>
          <cell r="BK181">
            <v>6.8076800000000004</v>
          </cell>
          <cell r="BL181">
            <v>2.1999999999999999E-2</v>
          </cell>
        </row>
        <row r="182">
          <cell r="AK182">
            <v>0</v>
          </cell>
          <cell r="BD182">
            <v>59.109749999999998</v>
          </cell>
          <cell r="BE182">
            <v>240</v>
          </cell>
          <cell r="BF182">
            <v>2.9554874999999998</v>
          </cell>
          <cell r="BI182">
            <v>0.59393927999999996</v>
          </cell>
          <cell r="BJ182">
            <v>0.59393927999999996</v>
          </cell>
          <cell r="BK182">
            <v>26.997240000000001</v>
          </cell>
          <cell r="BL182">
            <v>2.1999999999999999E-2</v>
          </cell>
        </row>
        <row r="183">
          <cell r="AK183">
            <v>0</v>
          </cell>
          <cell r="BD183">
            <v>454.42905999999999</v>
          </cell>
          <cell r="BE183">
            <v>240</v>
          </cell>
          <cell r="BF183">
            <v>22.721453</v>
          </cell>
          <cell r="BI183">
            <v>3.8131260199999999</v>
          </cell>
          <cell r="BJ183">
            <v>3.8131260199999999</v>
          </cell>
          <cell r="BK183">
            <v>173.32391000000001</v>
          </cell>
          <cell r="BL183">
            <v>2.1999999999999999E-2</v>
          </cell>
        </row>
        <row r="184">
          <cell r="AK184">
            <v>0</v>
          </cell>
          <cell r="BD184">
            <v>338.04727000000003</v>
          </cell>
          <cell r="BE184">
            <v>240</v>
          </cell>
          <cell r="BF184">
            <v>16.902363500000003</v>
          </cell>
          <cell r="BI184">
            <v>0</v>
          </cell>
          <cell r="BJ184">
            <v>0</v>
          </cell>
          <cell r="BK184">
            <v>0</v>
          </cell>
          <cell r="BL184">
            <v>2.1999999999999999E-2</v>
          </cell>
        </row>
        <row r="185">
          <cell r="AK185">
            <v>0</v>
          </cell>
          <cell r="BD185">
            <v>46.045000000000002</v>
          </cell>
          <cell r="BE185">
            <v>240</v>
          </cell>
          <cell r="BF185">
            <v>2.3022500000000004</v>
          </cell>
          <cell r="BI185">
            <v>0</v>
          </cell>
          <cell r="BJ185">
            <v>0</v>
          </cell>
          <cell r="BK185">
            <v>0</v>
          </cell>
          <cell r="BL185">
            <v>2.1999999999999999E-2</v>
          </cell>
        </row>
        <row r="186">
          <cell r="AK186">
            <v>0</v>
          </cell>
          <cell r="BD186">
            <v>28.109000000000002</v>
          </cell>
          <cell r="BE186">
            <v>240</v>
          </cell>
          <cell r="BF186">
            <v>1.4054500000000001</v>
          </cell>
          <cell r="BI186">
            <v>0</v>
          </cell>
          <cell r="BJ186">
            <v>0</v>
          </cell>
          <cell r="BK186">
            <v>0</v>
          </cell>
          <cell r="BL186">
            <v>2.1999999999999999E-2</v>
          </cell>
        </row>
        <row r="187">
          <cell r="AK187">
            <v>0</v>
          </cell>
          <cell r="BD187">
            <v>40.11</v>
          </cell>
          <cell r="BE187">
            <v>240</v>
          </cell>
          <cell r="BF187">
            <v>2.0055000000000001</v>
          </cell>
          <cell r="BI187">
            <v>0.20278697999999998</v>
          </cell>
          <cell r="BJ187">
            <v>0.20278697999999998</v>
          </cell>
          <cell r="BK187">
            <v>9.2175899999999995</v>
          </cell>
          <cell r="BL187">
            <v>2.1999999999999999E-2</v>
          </cell>
        </row>
        <row r="188">
          <cell r="AK188">
            <v>0</v>
          </cell>
          <cell r="BD188">
            <v>70.084999999999994</v>
          </cell>
          <cell r="BE188">
            <v>240</v>
          </cell>
          <cell r="BF188">
            <v>3.5042499999999994</v>
          </cell>
          <cell r="BI188">
            <v>0.35433353999999995</v>
          </cell>
          <cell r="BJ188">
            <v>0.35433353999999995</v>
          </cell>
          <cell r="BK188">
            <v>16.106069999999999</v>
          </cell>
          <cell r="BL188">
            <v>2.1999999999999999E-2</v>
          </cell>
        </row>
        <row r="189">
          <cell r="AK189">
            <v>0</v>
          </cell>
          <cell r="BD189">
            <v>238.59126000000001</v>
          </cell>
          <cell r="BE189">
            <v>240</v>
          </cell>
          <cell r="BF189">
            <v>11.929563</v>
          </cell>
          <cell r="BI189">
            <v>3.5733629799999997</v>
          </cell>
          <cell r="BJ189">
            <v>3.5733629799999997</v>
          </cell>
          <cell r="BK189">
            <v>162.42559</v>
          </cell>
          <cell r="BL189">
            <v>2.1999999999999999E-2</v>
          </cell>
        </row>
        <row r="190">
          <cell r="AK190">
            <v>0</v>
          </cell>
          <cell r="BD190">
            <v>203.95545000000001</v>
          </cell>
          <cell r="BE190">
            <v>240</v>
          </cell>
          <cell r="BF190">
            <v>10.197772499999999</v>
          </cell>
          <cell r="BI190">
            <v>0</v>
          </cell>
          <cell r="BJ190">
            <v>0</v>
          </cell>
          <cell r="BK190">
            <v>0</v>
          </cell>
          <cell r="BL190">
            <v>2.1999999999999999E-2</v>
          </cell>
        </row>
        <row r="191">
          <cell r="AK191">
            <v>0</v>
          </cell>
          <cell r="BD191">
            <v>273.89075000000003</v>
          </cell>
          <cell r="BE191">
            <v>240</v>
          </cell>
          <cell r="BF191">
            <v>13.694537500000003</v>
          </cell>
          <cell r="BI191">
            <v>0</v>
          </cell>
          <cell r="BJ191">
            <v>0</v>
          </cell>
          <cell r="BK191">
            <v>0</v>
          </cell>
          <cell r="BL191">
            <v>2.1999999999999999E-2</v>
          </cell>
        </row>
        <row r="192">
          <cell r="G192" t="str">
            <v>Добавить</v>
          </cell>
        </row>
        <row r="202">
          <cell r="AK202">
            <v>0</v>
          </cell>
          <cell r="BD202">
            <v>58475.75621</v>
          </cell>
          <cell r="BE202">
            <v>38956</v>
          </cell>
          <cell r="BF202">
            <v>4346.310763908321</v>
          </cell>
          <cell r="BG202">
            <v>0</v>
          </cell>
          <cell r="BH202">
            <v>0</v>
          </cell>
          <cell r="BI202">
            <v>565.37981037999975</v>
          </cell>
          <cell r="BJ202">
            <v>565.37981037999975</v>
          </cell>
          <cell r="BK202">
            <v>25699.082289999995</v>
          </cell>
        </row>
        <row r="203">
          <cell r="AK203">
            <v>0</v>
          </cell>
          <cell r="BD203">
            <v>58475.75621</v>
          </cell>
          <cell r="BE203">
            <v>38956</v>
          </cell>
          <cell r="BF203">
            <v>4346.310763908321</v>
          </cell>
          <cell r="BG203">
            <v>0</v>
          </cell>
          <cell r="BH203">
            <v>0</v>
          </cell>
          <cell r="BI203">
            <v>565.37981037999975</v>
          </cell>
          <cell r="BJ203">
            <v>565.37981037999975</v>
          </cell>
          <cell r="BK203">
            <v>25699.082289999995</v>
          </cell>
        </row>
        <row r="204">
          <cell r="AK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</row>
        <row r="205">
          <cell r="AK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</row>
        <row r="206">
          <cell r="AK206">
            <v>0</v>
          </cell>
          <cell r="BD206">
            <v>58475.75621</v>
          </cell>
          <cell r="BE206">
            <v>38956</v>
          </cell>
          <cell r="BF206">
            <v>4346.310763908321</v>
          </cell>
          <cell r="BG206">
            <v>0</v>
          </cell>
          <cell r="BH206">
            <v>0</v>
          </cell>
          <cell r="BI206">
            <v>565.37981037999975</v>
          </cell>
          <cell r="BJ206">
            <v>565.37981037999975</v>
          </cell>
          <cell r="BK206">
            <v>25699.082289999995</v>
          </cell>
        </row>
        <row r="207">
          <cell r="AK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</row>
        <row r="208">
          <cell r="AK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</row>
        <row r="209">
          <cell r="AK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</row>
        <row r="210">
          <cell r="AK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</row>
        <row r="211">
          <cell r="AK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</row>
        <row r="212">
          <cell r="AK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</row>
        <row r="213">
          <cell r="AK213">
            <v>0</v>
          </cell>
          <cell r="BD213">
            <v>58475.75621</v>
          </cell>
          <cell r="BE213">
            <v>38956</v>
          </cell>
          <cell r="BF213">
            <v>4346.310763908321</v>
          </cell>
          <cell r="BG213">
            <v>0</v>
          </cell>
          <cell r="BH213">
            <v>0</v>
          </cell>
          <cell r="BI213">
            <v>565.37981037999975</v>
          </cell>
          <cell r="BJ213">
            <v>565.37981037999975</v>
          </cell>
          <cell r="BK213">
            <v>25699.082289999995</v>
          </cell>
        </row>
        <row r="214">
          <cell r="AK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</row>
        <row r="215">
          <cell r="AK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</row>
        <row r="216">
          <cell r="AK216">
            <v>0</v>
          </cell>
          <cell r="BD216">
            <v>58475.75621</v>
          </cell>
          <cell r="BE216">
            <v>38956</v>
          </cell>
          <cell r="BF216">
            <v>4346.310763908321</v>
          </cell>
          <cell r="BG216">
            <v>0</v>
          </cell>
          <cell r="BH216">
            <v>0</v>
          </cell>
          <cell r="BI216">
            <v>565.37981037999975</v>
          </cell>
          <cell r="BJ216">
            <v>565.37981037999975</v>
          </cell>
          <cell r="BK216">
            <v>25699.082289999995</v>
          </cell>
        </row>
        <row r="217">
          <cell r="AK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</row>
        <row r="219">
          <cell r="AK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</row>
      </sheetData>
      <sheetData sheetId="71">
        <row r="25">
          <cell r="M25">
            <v>0</v>
          </cell>
        </row>
      </sheetData>
      <sheetData sheetId="72"/>
      <sheetData sheetId="73"/>
      <sheetData sheetId="74">
        <row r="35">
          <cell r="R35">
            <v>0</v>
          </cell>
          <cell r="U35">
            <v>0</v>
          </cell>
          <cell r="AA35">
            <v>0</v>
          </cell>
        </row>
      </sheetData>
      <sheetData sheetId="75">
        <row r="19">
          <cell r="P19">
            <v>0</v>
          </cell>
          <cell r="S19">
            <v>0</v>
          </cell>
        </row>
        <row r="21">
          <cell r="P21">
            <v>0</v>
          </cell>
          <cell r="S21">
            <v>0</v>
          </cell>
        </row>
        <row r="22">
          <cell r="P22">
            <v>0</v>
          </cell>
          <cell r="S22">
            <v>0</v>
          </cell>
        </row>
      </sheetData>
      <sheetData sheetId="76">
        <row r="18">
          <cell r="P18">
            <v>0</v>
          </cell>
          <cell r="S18">
            <v>0</v>
          </cell>
        </row>
        <row r="25">
          <cell r="P25">
            <v>0</v>
          </cell>
          <cell r="S25">
            <v>0</v>
          </cell>
        </row>
        <row r="29">
          <cell r="P29">
            <v>0</v>
          </cell>
          <cell r="S29">
            <v>0</v>
          </cell>
        </row>
      </sheetData>
      <sheetData sheetId="77">
        <row r="26">
          <cell r="J26">
            <v>0</v>
          </cell>
          <cell r="M26">
            <v>0</v>
          </cell>
        </row>
        <row r="28">
          <cell r="J28">
            <v>0</v>
          </cell>
          <cell r="M28">
            <v>0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0</v>
          </cell>
        </row>
        <row r="32">
          <cell r="J32">
            <v>0</v>
          </cell>
          <cell r="M32">
            <v>0</v>
          </cell>
        </row>
        <row r="33">
          <cell r="J33">
            <v>0</v>
          </cell>
          <cell r="M33">
            <v>0</v>
          </cell>
        </row>
        <row r="34">
          <cell r="J34">
            <v>0</v>
          </cell>
          <cell r="M34">
            <v>0</v>
          </cell>
        </row>
        <row r="35">
          <cell r="J35">
            <v>0</v>
          </cell>
          <cell r="M35">
            <v>0</v>
          </cell>
        </row>
        <row r="36">
          <cell r="J36">
            <v>0</v>
          </cell>
          <cell r="M36">
            <v>0</v>
          </cell>
        </row>
        <row r="37">
          <cell r="J37">
            <v>0</v>
          </cell>
          <cell r="M37">
            <v>0</v>
          </cell>
        </row>
        <row r="40">
          <cell r="J40">
            <v>0</v>
          </cell>
          <cell r="M40">
            <v>0</v>
          </cell>
        </row>
        <row r="52">
          <cell r="J52">
            <v>0</v>
          </cell>
          <cell r="M52">
            <v>0</v>
          </cell>
        </row>
      </sheetData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44">
          <cell r="B44" t="str">
            <v>Анненковское</v>
          </cell>
        </row>
        <row r="45">
          <cell r="B45" t="str">
            <v>Выровское</v>
          </cell>
        </row>
        <row r="46">
          <cell r="B46" t="str">
            <v>Гимовское</v>
          </cell>
        </row>
        <row r="47">
          <cell r="B47" t="str">
            <v>Игнатовское городское поселение</v>
          </cell>
        </row>
        <row r="48">
          <cell r="B48" t="str">
            <v>Майнское городское поселение</v>
          </cell>
        </row>
        <row r="49">
          <cell r="B49" t="str">
            <v>Старомаклаушинское</v>
          </cell>
        </row>
        <row r="50">
          <cell r="B50" t="str">
            <v>Тагайское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/>
  <dimension ref="F1:N88"/>
  <sheetViews>
    <sheetView showGridLines="0" tabSelected="1" topLeftCell="A16" zoomScaleNormal="100" workbookViewId="0">
      <selection activeCell="L79" sqref="L79"/>
    </sheetView>
  </sheetViews>
  <sheetFormatPr defaultColWidth="9.140625" defaultRowHeight="11.25"/>
  <cols>
    <col min="1" max="4" width="0.7109375" style="1" customWidth="1"/>
    <col min="5" max="5" width="0" style="1" hidden="1" customWidth="1"/>
    <col min="6" max="6" width="5.42578125" style="1" customWidth="1"/>
    <col min="7" max="7" width="46.7109375" style="1" customWidth="1"/>
    <col min="8" max="8" width="13.85546875" style="1" customWidth="1"/>
    <col min="9" max="10" width="19.7109375" style="1" customWidth="1"/>
    <col min="11" max="12" width="18.85546875" style="1" customWidth="1"/>
    <col min="13" max="13" width="18.5703125" style="1" customWidth="1"/>
    <col min="14" max="14" width="15.7109375" style="1" customWidth="1"/>
    <col min="15" max="16384" width="9.140625" style="1"/>
  </cols>
  <sheetData>
    <row r="1" spans="6:10" s="1" customFormat="1" ht="1.5" customHeight="1"/>
    <row r="2" spans="6:10" s="1" customFormat="1" ht="1.5" customHeight="1"/>
    <row r="3" spans="6:10" s="1" customFormat="1" ht="1.5" customHeight="1"/>
    <row r="4" spans="6:10" s="1" customFormat="1" ht="1.5" customHeight="1"/>
    <row r="5" spans="6:10" s="1" customFormat="1" ht="1.5" customHeight="1"/>
    <row r="6" spans="6:10" s="1" customFormat="1" ht="1.5" customHeight="1"/>
    <row r="7" spans="6:10" s="1" customFormat="1" ht="1.5" customHeight="1"/>
    <row r="8" spans="6:10" s="1" customFormat="1">
      <c r="F8" s="58" t="s">
        <v>109</v>
      </c>
      <c r="G8" s="58"/>
      <c r="H8" s="58"/>
      <c r="I8" s="58"/>
      <c r="J8" s="58"/>
    </row>
    <row r="9" spans="6:10" s="1" customFormat="1">
      <c r="F9" s="58" t="s">
        <v>108</v>
      </c>
      <c r="G9" s="58"/>
      <c r="H9" s="58"/>
      <c r="I9" s="58"/>
      <c r="J9" s="58"/>
    </row>
    <row r="10" spans="6:10" s="1" customFormat="1">
      <c r="F10" s="58" t="str">
        <f>"                  (вид цены (тарифа) на "&amp; god&amp;" год"</f>
        <v xml:space="preserve">                  (вид цены (тарифа) на 2022 год</v>
      </c>
      <c r="G10" s="58"/>
      <c r="H10" s="58"/>
      <c r="I10" s="58"/>
      <c r="J10" s="58"/>
    </row>
    <row r="11" spans="6:10" s="1" customFormat="1">
      <c r="F11" s="58" t="s">
        <v>107</v>
      </c>
      <c r="G11" s="58"/>
      <c r="H11" s="58"/>
      <c r="I11" s="58"/>
      <c r="J11" s="58"/>
    </row>
    <row r="12" spans="6:10" s="1" customFormat="1">
      <c r="F12" s="3"/>
    </row>
    <row r="13" spans="6:10" s="1" customFormat="1">
      <c r="F13" s="60" t="str">
        <f>ORG</f>
        <v>ООО "Инза Сервис"</v>
      </c>
      <c r="G13" s="59"/>
      <c r="H13" s="59"/>
      <c r="I13" s="59"/>
      <c r="J13" s="59"/>
    </row>
    <row r="14" spans="6:10" s="1" customFormat="1">
      <c r="F14" s="58" t="s">
        <v>106</v>
      </c>
      <c r="G14" s="58"/>
      <c r="H14" s="58"/>
      <c r="I14" s="58"/>
      <c r="J14" s="58"/>
    </row>
    <row r="18" spans="6:11" s="1" customFormat="1" ht="19.5" customHeight="1">
      <c r="F18" s="24" t="s">
        <v>105</v>
      </c>
      <c r="G18" s="24"/>
      <c r="H18" s="24"/>
      <c r="I18" s="24"/>
      <c r="J18" s="24"/>
      <c r="K18" s="24"/>
    </row>
    <row r="19" spans="6:11" s="1" customFormat="1">
      <c r="F19" s="3"/>
    </row>
    <row r="20" spans="6:11" s="1" customFormat="1">
      <c r="F20" s="49" t="s">
        <v>104</v>
      </c>
      <c r="G20" s="49"/>
      <c r="H20" s="57" t="str">
        <f>ORG</f>
        <v>ООО "Инза Сервис"</v>
      </c>
      <c r="I20" s="56"/>
      <c r="J20" s="56"/>
      <c r="K20" s="56"/>
    </row>
    <row r="21" spans="6:11" s="1" customFormat="1">
      <c r="F21" s="49"/>
      <c r="G21" s="49"/>
      <c r="H21" s="56"/>
      <c r="I21" s="56"/>
      <c r="J21" s="56"/>
      <c r="K21" s="56"/>
    </row>
    <row r="22" spans="6:11" s="1" customFormat="1">
      <c r="F22" s="49" t="s">
        <v>103</v>
      </c>
      <c r="G22" s="49"/>
      <c r="H22" s="55" t="str">
        <f>ORG</f>
        <v>ООО "Инза Сервис"</v>
      </c>
      <c r="I22" s="55"/>
      <c r="J22" s="55"/>
      <c r="K22" s="55"/>
    </row>
    <row r="23" spans="6:11" s="1" customFormat="1" ht="27.95" customHeight="1">
      <c r="F23" s="49" t="s">
        <v>102</v>
      </c>
      <c r="G23" s="49"/>
      <c r="H23" s="54" t="str">
        <f>[1]Титульный!E53</f>
        <v>433030 г.Инза ,ул.Транспортная ,7</v>
      </c>
      <c r="I23" s="53"/>
      <c r="J23" s="53"/>
      <c r="K23" s="53"/>
    </row>
    <row r="24" spans="6:11" s="1" customFormat="1" ht="27.95" customHeight="1">
      <c r="F24" s="49" t="s">
        <v>101</v>
      </c>
      <c r="G24" s="49"/>
      <c r="H24" s="54" t="str">
        <f>[1]Титульный!E54</f>
        <v>432032 г.Ульяновск ул.Полбина 65А</v>
      </c>
      <c r="I24" s="53"/>
      <c r="J24" s="53"/>
      <c r="K24" s="53"/>
    </row>
    <row r="25" spans="6:11" s="1" customFormat="1">
      <c r="F25" s="49" t="s">
        <v>100</v>
      </c>
      <c r="G25" s="49"/>
      <c r="H25" s="52" t="str">
        <f>INN</f>
        <v>7306006330</v>
      </c>
      <c r="I25" s="52"/>
      <c r="J25" s="52"/>
      <c r="K25" s="52"/>
    </row>
    <row r="26" spans="6:11" s="1" customFormat="1">
      <c r="F26" s="49" t="s">
        <v>99</v>
      </c>
      <c r="G26" s="49"/>
      <c r="H26" s="52" t="str">
        <f>KPP</f>
        <v>730601001</v>
      </c>
      <c r="I26" s="52"/>
      <c r="J26" s="52"/>
      <c r="K26" s="52"/>
    </row>
    <row r="27" spans="6:11" s="1" customFormat="1">
      <c r="F27" s="49" t="s">
        <v>98</v>
      </c>
      <c r="G27" s="49"/>
      <c r="H27" s="52" t="str">
        <f>[1]Титульный!E57</f>
        <v>Павлов Юрий Михайлович</v>
      </c>
      <c r="I27" s="52"/>
      <c r="J27" s="52"/>
      <c r="K27" s="52"/>
    </row>
    <row r="28" spans="6:11" s="1" customFormat="1">
      <c r="F28" s="49" t="s">
        <v>97</v>
      </c>
      <c r="G28" s="49"/>
      <c r="H28" s="51" t="str">
        <f>[1]Титульный!E68</f>
        <v>inzaservis73@yandex.ru</v>
      </c>
      <c r="I28" s="50"/>
      <c r="J28" s="50"/>
      <c r="K28" s="50"/>
    </row>
    <row r="29" spans="6:11" s="1" customFormat="1">
      <c r="F29" s="49" t="s">
        <v>96</v>
      </c>
      <c r="G29" s="49"/>
      <c r="H29" s="51" t="str">
        <f>[1]Титульный!E58</f>
        <v>8(8422)67-49-95</v>
      </c>
      <c r="I29" s="50"/>
      <c r="J29" s="50"/>
      <c r="K29" s="50"/>
    </row>
    <row r="30" spans="6:11" s="1" customFormat="1" hidden="1">
      <c r="F30" s="49" t="s">
        <v>95</v>
      </c>
      <c r="G30" s="49"/>
      <c r="H30" s="48"/>
      <c r="I30" s="48"/>
      <c r="J30" s="48"/>
      <c r="K30" s="48"/>
    </row>
    <row r="31" spans="6:11" s="1" customFormat="1" ht="4.5" customHeight="1"/>
    <row r="32" spans="6:11" s="1" customFormat="1" ht="4.5" customHeight="1">
      <c r="F32" s="5"/>
    </row>
    <row r="33" spans="6:11" s="1" customFormat="1" ht="18.75" customHeight="1">
      <c r="F33" s="24" t="s">
        <v>94</v>
      </c>
      <c r="G33" s="24"/>
      <c r="H33" s="24"/>
      <c r="I33" s="24"/>
      <c r="J33" s="24"/>
      <c r="K33" s="24"/>
    </row>
    <row r="34" spans="6:11" s="1" customFormat="1" ht="1.5" customHeight="1"/>
    <row r="35" spans="6:11" s="1" customFormat="1" ht="1.5" customHeight="1">
      <c r="F35" s="5"/>
    </row>
    <row r="36" spans="6:11" s="1" customFormat="1" ht="72.75" customHeight="1">
      <c r="F36" s="22" t="s">
        <v>20</v>
      </c>
      <c r="G36" s="22"/>
      <c r="H36" s="19" t="s">
        <v>93</v>
      </c>
      <c r="I36" s="19" t="s">
        <v>18</v>
      </c>
      <c r="J36" s="19" t="s">
        <v>92</v>
      </c>
      <c r="K36" s="19" t="s">
        <v>91</v>
      </c>
    </row>
    <row r="37" spans="6:11" s="1" customFormat="1" ht="24.75" customHeight="1">
      <c r="F37" s="47" t="s">
        <v>90</v>
      </c>
      <c r="G37" s="46"/>
      <c r="H37" s="46"/>
      <c r="I37" s="46"/>
      <c r="J37" s="46"/>
      <c r="K37" s="46"/>
    </row>
    <row r="38" spans="6:11" s="1" customFormat="1" ht="22.5">
      <c r="F38" s="9">
        <v>1</v>
      </c>
      <c r="G38" s="16" t="s">
        <v>89</v>
      </c>
      <c r="H38" s="16"/>
      <c r="I38" s="16"/>
      <c r="J38" s="16"/>
      <c r="K38" s="30"/>
    </row>
    <row r="39" spans="6:11" s="1" customFormat="1">
      <c r="F39" s="45" t="s">
        <v>11</v>
      </c>
      <c r="G39" s="44" t="s">
        <v>88</v>
      </c>
      <c r="H39" s="43" t="s">
        <v>22</v>
      </c>
      <c r="I39" s="42">
        <v>65332.55</v>
      </c>
      <c r="J39" s="42">
        <v>61383.29</v>
      </c>
      <c r="K39" s="42">
        <v>91426.75</v>
      </c>
    </row>
    <row r="40" spans="6:11" s="1" customFormat="1">
      <c r="F40" s="15" t="s">
        <v>8</v>
      </c>
      <c r="G40" s="14" t="s">
        <v>87</v>
      </c>
      <c r="H40" s="19" t="s">
        <v>22</v>
      </c>
      <c r="I40" s="42">
        <v>-1480.36</v>
      </c>
      <c r="J40" s="42">
        <v>0</v>
      </c>
      <c r="K40" s="42">
        <v>0</v>
      </c>
    </row>
    <row r="41" spans="6:11" s="1" customFormat="1" ht="22.5">
      <c r="F41" s="15" t="s">
        <v>86</v>
      </c>
      <c r="G41" s="14" t="s">
        <v>85</v>
      </c>
      <c r="H41" s="19" t="s">
        <v>22</v>
      </c>
      <c r="I41" s="42">
        <v>2734.42</v>
      </c>
      <c r="J41" s="42">
        <v>4577.4399999999996</v>
      </c>
      <c r="K41" s="42">
        <v>4863.53</v>
      </c>
    </row>
    <row r="42" spans="6:11" s="1" customFormat="1">
      <c r="F42" s="15" t="s">
        <v>84</v>
      </c>
      <c r="G42" s="14" t="s">
        <v>83</v>
      </c>
      <c r="H42" s="19" t="s">
        <v>22</v>
      </c>
      <c r="I42" s="42">
        <v>-1677.3</v>
      </c>
      <c r="J42" s="42">
        <v>0</v>
      </c>
      <c r="K42" s="42">
        <v>0</v>
      </c>
    </row>
    <row r="43" spans="6:11" s="1" customFormat="1">
      <c r="F43" s="9" t="s">
        <v>6</v>
      </c>
      <c r="G43" s="16" t="s">
        <v>82</v>
      </c>
      <c r="H43" s="40"/>
      <c r="I43" s="16"/>
      <c r="J43" s="16"/>
      <c r="K43" s="30"/>
    </row>
    <row r="44" spans="6:11" s="1" customFormat="1" ht="45">
      <c r="F44" s="15" t="s">
        <v>81</v>
      </c>
      <c r="G44" s="14" t="s">
        <v>80</v>
      </c>
      <c r="H44" s="19" t="s">
        <v>66</v>
      </c>
      <c r="I44" s="41">
        <f>IF(I39=0,0,I40/I39)</f>
        <v>-2.2658843103475983E-2</v>
      </c>
      <c r="J44" s="41">
        <f>IF(J39=0,0,J40/J39)</f>
        <v>0</v>
      </c>
      <c r="K44" s="41">
        <f>IF(K39=0,0,K40/K39)</f>
        <v>0</v>
      </c>
    </row>
    <row r="45" spans="6:11" s="1" customFormat="1" ht="22.5">
      <c r="F45" s="9" t="s">
        <v>79</v>
      </c>
      <c r="G45" s="16" t="s">
        <v>78</v>
      </c>
      <c r="H45" s="40"/>
      <c r="I45" s="16"/>
      <c r="J45" s="16"/>
      <c r="K45" s="30"/>
    </row>
    <row r="46" spans="6:11" s="1" customFormat="1">
      <c r="F46" s="15" t="s">
        <v>77</v>
      </c>
      <c r="G46" s="32" t="s">
        <v>76</v>
      </c>
      <c r="H46" s="19" t="s">
        <v>75</v>
      </c>
      <c r="I46" s="28">
        <f>'[1]9 Тариф'!P34</f>
        <v>9.3806168055555545</v>
      </c>
      <c r="J46" s="28">
        <f>'[1]9 Тариф'!Q34</f>
        <v>6.5852355138888887</v>
      </c>
      <c r="K46" s="28">
        <v>4.0244999999999997</v>
      </c>
    </row>
    <row r="47" spans="6:11" s="1" customFormat="1" ht="22.5">
      <c r="F47" s="15" t="s">
        <v>74</v>
      </c>
      <c r="G47" s="32" t="s">
        <v>73</v>
      </c>
      <c r="H47" s="19" t="s">
        <v>72</v>
      </c>
      <c r="I47" s="28">
        <v>67540.441000000006</v>
      </c>
      <c r="J47" s="28">
        <v>47413.701000000001</v>
      </c>
      <c r="K47" s="28">
        <v>33835.4</v>
      </c>
    </row>
    <row r="48" spans="6:11" s="1" customFormat="1" ht="33.75">
      <c r="F48" s="15" t="s">
        <v>71</v>
      </c>
      <c r="G48" s="32" t="s">
        <v>70</v>
      </c>
      <c r="H48" s="19" t="s">
        <v>69</v>
      </c>
      <c r="I48" s="39"/>
      <c r="J48" s="6"/>
      <c r="K48" s="6"/>
    </row>
    <row r="49" spans="6:11" s="1" customFormat="1">
      <c r="F49" s="15" t="s">
        <v>68</v>
      </c>
      <c r="G49" s="38" t="s">
        <v>67</v>
      </c>
      <c r="H49" s="19" t="s">
        <v>66</v>
      </c>
      <c r="I49" s="28">
        <v>3.01</v>
      </c>
      <c r="J49" s="28">
        <v>3.97</v>
      </c>
      <c r="K49" s="28">
        <v>3.97</v>
      </c>
    </row>
    <row r="50" spans="6:11" s="1" customFormat="1" ht="33.75">
      <c r="F50" s="15" t="s">
        <v>65</v>
      </c>
      <c r="G50" s="37" t="s">
        <v>64</v>
      </c>
      <c r="H50" s="19"/>
      <c r="I50" s="33" t="s">
        <v>63</v>
      </c>
      <c r="J50" s="33" t="s">
        <v>63</v>
      </c>
      <c r="K50" s="33" t="s">
        <v>63</v>
      </c>
    </row>
    <row r="51" spans="6:11" s="1" customFormat="1" ht="22.5">
      <c r="F51" s="15" t="s">
        <v>62</v>
      </c>
      <c r="G51" s="26" t="s">
        <v>61</v>
      </c>
      <c r="H51" s="19" t="s">
        <v>22</v>
      </c>
      <c r="I51" s="28">
        <f>'[1]8_Расчет НВВ '!Q124</f>
        <v>113943.37716751725</v>
      </c>
      <c r="J51" s="28">
        <f>IFERROR('[1]8_Расчет НВВ '!V124,0)</f>
        <v>61878.058837122182</v>
      </c>
      <c r="K51" s="28">
        <f>'[1]8_Расчет НВВ '!Y124</f>
        <v>96993.059806891571</v>
      </c>
    </row>
    <row r="52" spans="6:11" s="1" customFormat="1" ht="56.25">
      <c r="F52" s="15" t="s">
        <v>60</v>
      </c>
      <c r="G52" s="14" t="s">
        <v>59</v>
      </c>
      <c r="H52" s="19" t="s">
        <v>22</v>
      </c>
      <c r="I52" s="29">
        <f>'[1]8_Расчет НВВ '!Q65</f>
        <v>86943.769164597252</v>
      </c>
      <c r="J52" s="29">
        <f>'[1]8_Расчет НВВ '!V65</f>
        <v>32752.878046027181</v>
      </c>
      <c r="K52" s="29">
        <f>'[1]8_Расчет НВВ '!Y65</f>
        <v>34805.173531884851</v>
      </c>
    </row>
    <row r="53" spans="6:11" s="1" customFormat="1">
      <c r="F53" s="36"/>
      <c r="G53" s="26" t="s">
        <v>58</v>
      </c>
      <c r="H53" s="19"/>
      <c r="I53" s="35"/>
      <c r="J53" s="35"/>
      <c r="K53" s="35"/>
    </row>
    <row r="54" spans="6:11" s="1" customFormat="1">
      <c r="F54" s="15" t="s">
        <v>57</v>
      </c>
      <c r="G54" s="34" t="s">
        <v>56</v>
      </c>
      <c r="H54" s="19" t="s">
        <v>22</v>
      </c>
      <c r="I54" s="29">
        <f>'[1]8_Расчет НВВ '!Q38</f>
        <v>69112.460594597258</v>
      </c>
      <c r="J54" s="29">
        <f>'[1]8_Расчет НВВ '!V38</f>
        <v>23821.4</v>
      </c>
      <c r="K54" s="29">
        <f>'[1]8_Расчет НВВ '!Y38</f>
        <v>25314.049031273149</v>
      </c>
    </row>
    <row r="55" spans="6:11" s="1" customFormat="1">
      <c r="F55" s="15" t="s">
        <v>55</v>
      </c>
      <c r="G55" s="34" t="s">
        <v>54</v>
      </c>
      <c r="H55" s="19" t="s">
        <v>22</v>
      </c>
      <c r="I55" s="29">
        <f>'[1]8_Расчет НВВ '!Q40</f>
        <v>3074.9026100000001</v>
      </c>
      <c r="J55" s="29">
        <f>'[1]8_Расчет НВВ '!V40</f>
        <v>2699.35</v>
      </c>
      <c r="K55" s="29">
        <f>'[1]8_Расчет НВВ '!Y40</f>
        <v>2868.4912831557831</v>
      </c>
    </row>
    <row r="56" spans="6:11" s="1" customFormat="1">
      <c r="F56" s="15" t="s">
        <v>53</v>
      </c>
      <c r="G56" s="34" t="s">
        <v>52</v>
      </c>
      <c r="H56" s="19" t="s">
        <v>22</v>
      </c>
      <c r="I56" s="29">
        <f>'[1]8_Расчет НВВ '!Q35</f>
        <v>12598.53206</v>
      </c>
      <c r="J56" s="29">
        <f>'[1]8_Расчет НВВ '!V35</f>
        <v>4803.41</v>
      </c>
      <c r="K56" s="29">
        <f>'[1]8_Расчет НВВ '!Y35</f>
        <v>5104.3916922308408</v>
      </c>
    </row>
    <row r="57" spans="6:11" s="1" customFormat="1" ht="33.75">
      <c r="F57" s="15" t="s">
        <v>51</v>
      </c>
      <c r="G57" s="14" t="s">
        <v>50</v>
      </c>
      <c r="H57" s="19" t="s">
        <v>22</v>
      </c>
      <c r="I57" s="28">
        <f>'[1]8_Расчет НВВ '!Q102-I52</f>
        <v>21399.549768159995</v>
      </c>
      <c r="J57" s="28">
        <f>'[1]8_Расчет НВВ '!V102-J52</f>
        <v>35304.264999999999</v>
      </c>
      <c r="K57" s="28">
        <f>'[1]8_Расчет НВВ '!Y102-K52</f>
        <v>28811.68356844809</v>
      </c>
    </row>
    <row r="58" spans="6:11" s="1" customFormat="1" ht="22.5">
      <c r="F58" s="15" t="s">
        <v>49</v>
      </c>
      <c r="G58" s="14" t="s">
        <v>48</v>
      </c>
      <c r="H58" s="19" t="s">
        <v>22</v>
      </c>
      <c r="I58" s="29">
        <f>'[1]8_Расчет НВВ '!Q103</f>
        <v>0</v>
      </c>
      <c r="J58" s="29">
        <f>'[1]8_Расчет НВВ '!V103</f>
        <v>-11706.28</v>
      </c>
      <c r="K58" s="29">
        <f>'[1]8_Расчет НВВ '!Y103</f>
        <v>27809.893516558637</v>
      </c>
    </row>
    <row r="59" spans="6:11" s="1" customFormat="1" ht="22.5">
      <c r="F59" s="15" t="s">
        <v>47</v>
      </c>
      <c r="G59" s="14" t="s">
        <v>46</v>
      </c>
      <c r="H59" s="19" t="s">
        <v>22</v>
      </c>
      <c r="I59" s="6"/>
      <c r="J59" s="6"/>
      <c r="K59" s="6"/>
    </row>
    <row r="60" spans="6:11" s="1" customFormat="1" ht="22.5">
      <c r="F60" s="15" t="s">
        <v>45</v>
      </c>
      <c r="G60" s="34" t="s">
        <v>44</v>
      </c>
      <c r="H60" s="19"/>
      <c r="I60" s="33" t="s">
        <v>43</v>
      </c>
      <c r="J60" s="33" t="s">
        <v>43</v>
      </c>
      <c r="K60" s="33" t="s">
        <v>43</v>
      </c>
    </row>
    <row r="61" spans="6:11" s="1" customFormat="1">
      <c r="F61" s="15" t="s">
        <v>42</v>
      </c>
      <c r="G61" s="32" t="s">
        <v>41</v>
      </c>
      <c r="H61" s="19" t="s">
        <v>40</v>
      </c>
      <c r="I61" s="29">
        <f>'[1]7_Свод УЕ '!L39</f>
        <v>2536.0209999999997</v>
      </c>
      <c r="J61" s="29">
        <f>'[1]7_Свод УЕ '!L41</f>
        <v>2400.5014999999994</v>
      </c>
      <c r="K61" s="29">
        <f>'[1]7_Свод УЕ '!L42</f>
        <v>2678.9884999999999</v>
      </c>
    </row>
    <row r="62" spans="6:11" s="1" customFormat="1" ht="33.75" customHeight="1">
      <c r="F62" s="15" t="s">
        <v>39</v>
      </c>
      <c r="G62" s="14" t="s">
        <v>38</v>
      </c>
      <c r="H62" s="19" t="s">
        <v>37</v>
      </c>
      <c r="I62" s="29">
        <f>IF('[1]8_Расчет НВВ '!Q27=0,0,'[1]8_Расчет НВВ '!Q65/'[1]8_Расчет НВВ '!Q27)</f>
        <v>34.283536754860179</v>
      </c>
      <c r="J62" s="29">
        <f>IF('[1]8_Расчет НВВ '!U27=0,0,'[1]8_Расчет НВВ '!V65/'[1]8_Расчет НВВ '!U27)</f>
        <v>13.644181453761719</v>
      </c>
      <c r="K62" s="29">
        <f>IF('[1]8_Расчет НВВ '!X27=0,0,'[1]8_Расчет НВВ '!Y65/'[1]8_Расчет НВВ '!X27)</f>
        <v>12.991908525133592</v>
      </c>
    </row>
    <row r="63" spans="6:11" s="1" customFormat="1" ht="24.75" customHeight="1">
      <c r="F63" s="9" t="s">
        <v>36</v>
      </c>
      <c r="G63" s="31" t="s">
        <v>35</v>
      </c>
      <c r="H63" s="31"/>
      <c r="I63" s="31"/>
      <c r="J63" s="16"/>
      <c r="K63" s="30"/>
    </row>
    <row r="64" spans="6:11" s="1" customFormat="1">
      <c r="F64" s="15" t="s">
        <v>34</v>
      </c>
      <c r="G64" s="14" t="s">
        <v>33</v>
      </c>
      <c r="H64" s="19" t="s">
        <v>32</v>
      </c>
      <c r="I64" s="29">
        <f>'[1]16_Персонал'!J20</f>
        <v>70</v>
      </c>
      <c r="J64" s="29">
        <f>'[1]16_Персонал'!L20</f>
        <v>70</v>
      </c>
      <c r="K64" s="28">
        <v>75</v>
      </c>
    </row>
    <row r="65" spans="6:14" s="1" customFormat="1" ht="22.5">
      <c r="F65" s="15" t="s">
        <v>31</v>
      </c>
      <c r="G65" s="14" t="s">
        <v>30</v>
      </c>
      <c r="H65" s="19" t="s">
        <v>29</v>
      </c>
      <c r="I65" s="29">
        <f>'[1]16_Персонал'!J44/1000</f>
        <v>25.213870166983682</v>
      </c>
      <c r="J65" s="6">
        <v>28.36</v>
      </c>
      <c r="K65" s="28">
        <v>28.114999999999998</v>
      </c>
    </row>
    <row r="66" spans="6:14" s="1" customFormat="1" ht="22.5">
      <c r="F66" s="15" t="s">
        <v>28</v>
      </c>
      <c r="G66" s="14" t="s">
        <v>27</v>
      </c>
      <c r="H66" s="19"/>
      <c r="I66" s="27"/>
      <c r="J66" s="27"/>
      <c r="K66" s="27"/>
    </row>
    <row r="67" spans="6:14" s="1" customFormat="1" ht="22.5">
      <c r="F67" s="15" t="s">
        <v>26</v>
      </c>
      <c r="G67" s="26" t="s">
        <v>25</v>
      </c>
      <c r="H67" s="19" t="s">
        <v>22</v>
      </c>
      <c r="I67" s="6">
        <v>10</v>
      </c>
      <c r="J67" s="6">
        <f>I67</f>
        <v>10</v>
      </c>
      <c r="K67" s="6">
        <f>J67</f>
        <v>10</v>
      </c>
    </row>
    <row r="68" spans="6:14" s="1" customFormat="1" ht="33.75">
      <c r="F68" s="15" t="s">
        <v>24</v>
      </c>
      <c r="G68" s="26" t="s">
        <v>23</v>
      </c>
      <c r="H68" s="19" t="s">
        <v>22</v>
      </c>
      <c r="I68" s="6"/>
      <c r="J68" s="6"/>
      <c r="K68" s="6"/>
    </row>
    <row r="69" spans="6:14" s="1" customFormat="1" ht="6" customHeight="1">
      <c r="F69" s="25"/>
    </row>
    <row r="70" spans="6:14" s="1" customFormat="1" ht="6" customHeight="1">
      <c r="F70" s="25"/>
    </row>
    <row r="71" spans="6:14" s="1" customFormat="1" ht="6" customHeight="1">
      <c r="F71" s="25"/>
    </row>
    <row r="72" spans="6:14" s="1" customFormat="1" ht="6" customHeight="1">
      <c r="F72" s="25"/>
    </row>
    <row r="73" spans="6:14" s="1" customFormat="1" ht="23.25" customHeight="1">
      <c r="F73" s="24" t="s">
        <v>21</v>
      </c>
      <c r="G73" s="24"/>
      <c r="H73" s="24"/>
      <c r="I73" s="24"/>
      <c r="J73" s="24"/>
      <c r="K73" s="24"/>
      <c r="L73" s="24"/>
      <c r="M73" s="24"/>
      <c r="N73" s="24"/>
    </row>
    <row r="74" spans="6:14" s="1" customFormat="1">
      <c r="F74" s="23"/>
    </row>
    <row r="75" spans="6:14" s="1" customFormat="1" ht="24" customHeight="1">
      <c r="F75" s="21" t="s">
        <v>20</v>
      </c>
      <c r="G75" s="21"/>
      <c r="H75" s="20" t="s">
        <v>19</v>
      </c>
      <c r="I75" s="22" t="s">
        <v>18</v>
      </c>
      <c r="J75" s="22"/>
      <c r="K75" s="22" t="s">
        <v>17</v>
      </c>
      <c r="L75" s="22"/>
      <c r="M75" s="22" t="s">
        <v>16</v>
      </c>
      <c r="N75" s="22"/>
    </row>
    <row r="76" spans="6:14" s="1" customFormat="1" ht="22.5">
      <c r="F76" s="21"/>
      <c r="G76" s="21"/>
      <c r="H76" s="20"/>
      <c r="I76" s="19" t="s">
        <v>15</v>
      </c>
      <c r="J76" s="19" t="s">
        <v>14</v>
      </c>
      <c r="K76" s="19" t="s">
        <v>15</v>
      </c>
      <c r="L76" s="19" t="s">
        <v>14</v>
      </c>
      <c r="M76" s="19" t="s">
        <v>15</v>
      </c>
      <c r="N76" s="19" t="s">
        <v>14</v>
      </c>
    </row>
    <row r="77" spans="6:14" s="1" customFormat="1" ht="20.25" customHeight="1">
      <c r="F77" s="18" t="s">
        <v>13</v>
      </c>
      <c r="G77" s="17"/>
      <c r="H77" s="17"/>
      <c r="I77" s="16"/>
      <c r="J77" s="16"/>
      <c r="K77" s="16"/>
      <c r="L77" s="16"/>
      <c r="M77" s="16"/>
      <c r="N77" s="16"/>
    </row>
    <row r="78" spans="6:14" s="1" customFormat="1" ht="20.25" customHeight="1">
      <c r="F78" s="9">
        <v>1</v>
      </c>
      <c r="G78" s="8" t="s">
        <v>12</v>
      </c>
      <c r="H78" s="16"/>
      <c r="I78" s="16"/>
      <c r="J78" s="16"/>
      <c r="K78" s="16"/>
      <c r="L78" s="16"/>
      <c r="M78" s="16"/>
      <c r="N78" s="16"/>
    </row>
    <row r="79" spans="6:14" s="1" customFormat="1" ht="22.5">
      <c r="F79" s="15" t="s">
        <v>11</v>
      </c>
      <c r="G79" s="14" t="s">
        <v>10</v>
      </c>
      <c r="H79" s="13" t="s">
        <v>9</v>
      </c>
      <c r="I79" s="6">
        <v>1164580.08</v>
      </c>
      <c r="J79" s="6">
        <v>1164580.08</v>
      </c>
      <c r="K79" s="6">
        <v>1017696.39</v>
      </c>
      <c r="L79" s="6">
        <v>1201514.01</v>
      </c>
      <c r="M79" s="6">
        <f>'[1]9 Тариф'!X69</f>
        <v>1172128.1807419774</v>
      </c>
      <c r="N79" s="6">
        <f>'[1]9 Тариф'!Y69</f>
        <v>0</v>
      </c>
    </row>
    <row r="80" spans="6:14" s="1" customFormat="1" ht="22.5">
      <c r="F80" s="12" t="s">
        <v>8</v>
      </c>
      <c r="G80" s="11" t="s">
        <v>7</v>
      </c>
      <c r="H80" s="10" t="s">
        <v>4</v>
      </c>
      <c r="I80" s="6">
        <v>130.96</v>
      </c>
      <c r="J80" s="6">
        <v>155.05000000000001</v>
      </c>
      <c r="K80" s="6">
        <v>39</v>
      </c>
      <c r="L80" s="6">
        <v>39.81</v>
      </c>
      <c r="M80" s="6">
        <f>'[1]9 Тариф'!X80</f>
        <v>113.97939385046323</v>
      </c>
      <c r="N80" s="6">
        <f>'[1]9 Тариф'!Y80</f>
        <v>113.97939385046323</v>
      </c>
    </row>
    <row r="81" spans="6:14" s="1" customFormat="1" ht="18" customHeight="1">
      <c r="F81" s="9" t="s">
        <v>6</v>
      </c>
      <c r="G81" s="8" t="s">
        <v>5</v>
      </c>
      <c r="H81" s="7" t="s">
        <v>4</v>
      </c>
      <c r="I81" s="6">
        <v>1897.23</v>
      </c>
      <c r="J81" s="6">
        <v>1897.23</v>
      </c>
      <c r="K81" s="6">
        <v>1897.23</v>
      </c>
      <c r="L81" s="6">
        <v>1897.23</v>
      </c>
      <c r="M81" s="6">
        <f>'[1]9 Тариф'!X81</f>
        <v>2067.5262177461714</v>
      </c>
      <c r="N81" s="6">
        <f>'[1]9 Тариф'!Y81</f>
        <v>113.97939385046323</v>
      </c>
    </row>
    <row r="82" spans="6:14" s="1" customFormat="1">
      <c r="F82" s="5"/>
      <c r="I82" s="4"/>
      <c r="J82" s="4"/>
      <c r="K82" s="4"/>
      <c r="L82" s="4"/>
      <c r="M82" s="4"/>
      <c r="N82" s="4"/>
    </row>
    <row r="83" spans="6:14" s="1" customFormat="1">
      <c r="F83" s="3"/>
    </row>
    <row r="85" spans="6:14" s="1" customFormat="1">
      <c r="F85" s="2" t="s">
        <v>3</v>
      </c>
      <c r="G85" s="2"/>
      <c r="H85" s="2"/>
      <c r="I85" s="2"/>
      <c r="J85" s="2"/>
      <c r="K85" s="2"/>
      <c r="L85" s="2"/>
      <c r="M85" s="2"/>
    </row>
    <row r="86" spans="6:14" s="1" customFormat="1">
      <c r="F86" s="2" t="s">
        <v>2</v>
      </c>
      <c r="G86" s="2"/>
      <c r="H86" s="2"/>
      <c r="I86" s="2"/>
      <c r="J86" s="2"/>
      <c r="K86" s="2"/>
      <c r="L86" s="2"/>
      <c r="M86" s="2"/>
    </row>
    <row r="87" spans="6:14" s="1" customFormat="1">
      <c r="F87" s="2" t="s">
        <v>1</v>
      </c>
      <c r="G87" s="2"/>
      <c r="H87" s="2"/>
      <c r="I87" s="2"/>
      <c r="J87" s="2"/>
      <c r="K87" s="2"/>
      <c r="L87" s="2"/>
      <c r="M87" s="2"/>
    </row>
    <row r="88" spans="6:14" s="1" customFormat="1">
      <c r="F88" s="2" t="s">
        <v>0</v>
      </c>
      <c r="G88" s="2"/>
      <c r="H88" s="2"/>
      <c r="I88" s="2"/>
      <c r="J88" s="2"/>
      <c r="K88" s="2"/>
      <c r="L88" s="2"/>
      <c r="M88" s="2"/>
    </row>
  </sheetData>
  <sheetProtection algorithmName="SHA-512" hashValue="YH+pBK9EyGLCHuJNrRxoH1LV0x0rv/afAxe4NaGVvDFjp1Btp46qhyb2QnGFKZQCt+FQwkI4Xos6Dvk+10UKuA==" saltValue="elz8e4XcImi91Rq8L3/Qqw==" spinCount="100000" sheet="1" objects="1" scenarios="1" formatColumns="0" formatRows="0"/>
  <mergeCells count="42">
    <mergeCell ref="F13:J13"/>
    <mergeCell ref="F8:J8"/>
    <mergeCell ref="F9:J9"/>
    <mergeCell ref="F10:J10"/>
    <mergeCell ref="F11:J11"/>
    <mergeCell ref="F30:G30"/>
    <mergeCell ref="F36:G36"/>
    <mergeCell ref="H29:K29"/>
    <mergeCell ref="H26:K26"/>
    <mergeCell ref="H27:K27"/>
    <mergeCell ref="F26:G26"/>
    <mergeCell ref="H30:K30"/>
    <mergeCell ref="F20:G21"/>
    <mergeCell ref="F22:G22"/>
    <mergeCell ref="F23:G23"/>
    <mergeCell ref="F24:G24"/>
    <mergeCell ref="F25:G25"/>
    <mergeCell ref="F29:G29"/>
    <mergeCell ref="F18:K18"/>
    <mergeCell ref="F14:J14"/>
    <mergeCell ref="H28:K28"/>
    <mergeCell ref="H22:K22"/>
    <mergeCell ref="H23:K23"/>
    <mergeCell ref="H24:K24"/>
    <mergeCell ref="H25:K25"/>
    <mergeCell ref="H20:K21"/>
    <mergeCell ref="F27:G27"/>
    <mergeCell ref="F28:G28"/>
    <mergeCell ref="F87:M87"/>
    <mergeCell ref="F88:M88"/>
    <mergeCell ref="H75:H76"/>
    <mergeCell ref="I75:J75"/>
    <mergeCell ref="K75:L75"/>
    <mergeCell ref="M75:N75"/>
    <mergeCell ref="F75:G76"/>
    <mergeCell ref="F77:H77"/>
    <mergeCell ref="F73:N73"/>
    <mergeCell ref="F33:K33"/>
    <mergeCell ref="F37:K37"/>
    <mergeCell ref="F85:M85"/>
    <mergeCell ref="F86:M86"/>
    <mergeCell ref="G63:I63"/>
  </mergeCells>
  <dataValidations count="3">
    <dataValidation type="decimal" allowBlank="1" showErrorMessage="1" errorTitle="Ошибка" error="Допускается ввод только неотрицательных чисел!" sqref="K79:N8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I60:K60 I66:K66 I50:K50">
      <formula1>900</formula1>
    </dataValidation>
    <dataValidation type="decimal" allowBlank="1" showErrorMessage="1" errorTitle="Ошибка" error="Допускается ввод только действительных чисел!" sqref="I61:K61 J65 I59:K59 J39:K42 I44:K44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3_Форма раскрытия информации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2021-11-10T12:45:33Z</dcterms:created>
  <dcterms:modified xsi:type="dcterms:W3CDTF">2021-11-10T12:46:01Z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urrentVersion">
    <vt:lpwstr>1.0</vt:lpwstr>
  </property>
</Properties>
</file>