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85" windowWidth="15120" windowHeight="6930" tabRatio="895" activeTab="13"/>
  </bookViews>
  <sheets>
    <sheet name="титул" sheetId="16" r:id="rId1"/>
    <sheet name="п.1.1" sheetId="10" r:id="rId2"/>
    <sheet name="п.1.2" sheetId="11" r:id="rId3"/>
    <sheet name="п.1.3" sheetId="12" r:id="rId4"/>
    <sheet name="п.1.4" sheetId="13" r:id="rId5"/>
    <sheet name="п.2.1" sheetId="1" r:id="rId6"/>
    <sheet name="п.2.2" sheetId="2" r:id="rId7"/>
    <sheet name="п.2.3, п.2.4" sheetId="9" r:id="rId8"/>
    <sheet name="п.3.1" sheetId="14" r:id="rId9"/>
    <sheet name="п.3.2, п.3.3" sheetId="25" r:id="rId10"/>
    <sheet name="п.3.4" sheetId="3" r:id="rId11"/>
    <sheet name="п.3.5" sheetId="4" state="hidden" r:id="rId12"/>
    <sheet name="3.5" sheetId="18" r:id="rId13"/>
    <sheet name="п.4.1" sheetId="5" r:id="rId14"/>
    <sheet name="п.4.2" sheetId="6" r:id="rId15"/>
    <sheet name="п.4.3" sheetId="7" r:id="rId16"/>
    <sheet name="п.4.4" sheetId="26" r:id="rId17"/>
    <sheet name="п.4.5" sheetId="27" r:id="rId18"/>
    <sheet name="п.4.6" sheetId="28" r:id="rId19"/>
    <sheet name="п.4.7" sheetId="29" r:id="rId20"/>
    <sheet name="п.4.8" sheetId="30" r:id="rId21"/>
    <sheet name="п. 4.9" sheetId="17" r:id="rId22"/>
    <sheet name="п.4.9" sheetId="8" state="hidden" r:id="rId23"/>
  </sheets>
  <definedNames>
    <definedName name="_xlnm.Print_Area" localSheetId="2">п.1.2!$A$1:$H$10</definedName>
    <definedName name="_xlnm.Print_Area" localSheetId="3">п.1.3!$A$1:$G$18</definedName>
    <definedName name="_xlnm.Print_Area" localSheetId="4">п.1.4!$A$1:$F$18</definedName>
    <definedName name="_xlnm.Print_Area" localSheetId="5">п.2.1!$A$1:$E$29</definedName>
    <definedName name="_xlnm.Print_Area" localSheetId="7">'п.2.3, п.2.4'!$A$1:$B$18</definedName>
    <definedName name="_xlnm.Print_Area" localSheetId="8">п.3.1!$A$1:$E$17</definedName>
    <definedName name="_xlnm.Print_Area" localSheetId="9">'п.3.2, п.3.3'!$A$1:$B$16</definedName>
    <definedName name="_xlnm.Print_Area" localSheetId="13">п.4.1!$A$1:$Q$28</definedName>
    <definedName name="_xlnm.Print_Area" localSheetId="14">п.4.2!$A$1:$K$14</definedName>
    <definedName name="_xlnm.Print_Area" localSheetId="16">п.4.4!$A$1:$B$13</definedName>
    <definedName name="_xlnm.Print_Area" localSheetId="17">п.4.5!$A$1:$B$13</definedName>
    <definedName name="_xlnm.Print_Area" localSheetId="18">п.4.6!$A$1:$B$13</definedName>
    <definedName name="_xlnm.Print_Area" localSheetId="19">п.4.7!$A$1:$C$12</definedName>
    <definedName name="_xlnm.Print_Area" localSheetId="20">п.4.8!$A$1:$B$12</definedName>
    <definedName name="_xlnm.Print_Area" localSheetId="0">титул!$A$1:$I$37</definedName>
  </definedNames>
  <calcPr calcId="145621"/>
</workbook>
</file>

<file path=xl/calcChain.xml><?xml version="1.0" encoding="utf-8"?>
<calcChain xmlns="http://schemas.openxmlformats.org/spreadsheetml/2006/main">
  <c r="K19" i="3" l="1"/>
  <c r="K15" i="3"/>
  <c r="E17" i="1" l="1"/>
  <c r="E16" i="1"/>
  <c r="E13" i="1"/>
  <c r="E12" i="1"/>
  <c r="E11" i="1"/>
  <c r="E8" i="1"/>
  <c r="D7" i="14"/>
  <c r="E11" i="12"/>
  <c r="E7" i="12"/>
  <c r="E5" i="12" l="1"/>
  <c r="D14" i="12"/>
  <c r="D11" i="12"/>
  <c r="D7" i="12"/>
  <c r="D5" i="12" l="1"/>
  <c r="E26" i="5"/>
  <c r="E25" i="5"/>
  <c r="E24" i="5"/>
  <c r="E10" i="5"/>
  <c r="E9" i="5"/>
  <c r="E8" i="5"/>
  <c r="R19" i="3"/>
  <c r="H19" i="3"/>
  <c r="E19" i="3"/>
  <c r="R15" i="3"/>
  <c r="H15" i="3"/>
  <c r="E15" i="3"/>
  <c r="R14" i="3"/>
  <c r="K14" i="3"/>
  <c r="H14" i="3"/>
  <c r="E14" i="3"/>
  <c r="R13" i="3"/>
  <c r="K13" i="3"/>
  <c r="H13" i="3"/>
  <c r="E13" i="3"/>
  <c r="R9" i="3"/>
  <c r="K9" i="3"/>
  <c r="H9" i="3"/>
  <c r="E9" i="3"/>
  <c r="R8" i="3"/>
  <c r="K8" i="3"/>
  <c r="H8" i="3"/>
  <c r="E8" i="3"/>
  <c r="F8" i="10" l="1"/>
  <c r="F16" i="13" l="1"/>
  <c r="F15" i="13"/>
  <c r="F13" i="13"/>
  <c r="F12" i="13"/>
  <c r="F9" i="13"/>
  <c r="F17" i="12"/>
  <c r="F13" i="12"/>
  <c r="F12" i="12"/>
  <c r="F10" i="12"/>
  <c r="F9" i="12"/>
  <c r="F9" i="11"/>
  <c r="F8" i="11"/>
  <c r="F7" i="11"/>
  <c r="F11" i="12" l="1"/>
  <c r="F14" i="12"/>
  <c r="F7" i="12"/>
  <c r="F5" i="11"/>
  <c r="F22" i="10"/>
  <c r="F21" i="10"/>
  <c r="F18" i="10"/>
  <c r="F17" i="10"/>
  <c r="F14" i="10"/>
  <c r="F10" i="10"/>
  <c r="F20" i="10" l="1"/>
  <c r="F12" i="10"/>
  <c r="F5" i="12"/>
  <c r="F16" i="10"/>
  <c r="F5" i="10" l="1"/>
  <c r="E27" i="1"/>
  <c r="E26" i="1"/>
  <c r="E23" i="1"/>
  <c r="E22" i="1"/>
  <c r="E21" i="1"/>
  <c r="E18" i="1"/>
  <c r="S9" i="2" l="1"/>
  <c r="D9" i="2"/>
  <c r="G9" i="2"/>
  <c r="H9" i="2"/>
  <c r="J9" i="2"/>
  <c r="K9" i="2"/>
  <c r="L9" i="2"/>
  <c r="M9" i="2"/>
  <c r="N9" i="2"/>
  <c r="O9" i="2"/>
  <c r="P9" i="2"/>
  <c r="Q9" i="2"/>
  <c r="R9" i="2"/>
  <c r="C9" i="2"/>
</calcChain>
</file>

<file path=xl/sharedStrings.xml><?xml version="1.0" encoding="utf-8"?>
<sst xmlns="http://schemas.openxmlformats.org/spreadsheetml/2006/main" count="1092" uniqueCount="265">
  <si>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</si>
  <si>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</si>
  <si>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</si>
  <si>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</si>
  <si>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</si>
  <si>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</si>
  <si>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</si>
  <si>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</si>
  <si>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</si>
  <si>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</si>
  <si>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</t>
  </si>
  <si>
    <t>1.2</t>
  </si>
  <si>
    <t>1.3</t>
  </si>
  <si>
    <t>1.4</t>
  </si>
  <si>
    <t>2.1</t>
  </si>
  <si>
    <t>2.2</t>
  </si>
  <si>
    <t>2.3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</si>
  <si>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</si>
  <si>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</si>
  <si>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</si>
  <si>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</si>
  <si>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</si>
  <si>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</si>
  <si>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</si>
  <si>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</si>
  <si>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</si>
  <si>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</si>
  <si>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</si>
  <si>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</si>
  <si>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</si>
  <si>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</si>
  <si>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</si>
  <si>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</si>
  <si>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</si>
  <si>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</si>
  <si>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</si>
  <si>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</si>
  <si>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</si>
  <si>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</si>
  <si>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</si>
  <si>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</si>
  <si>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</si>
  <si>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</si>
  <si>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</si>
  <si>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</si>
  <si>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</si>
  <si>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</si>
  <si>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</si>
  <si>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</si>
  <si>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</si>
  <si>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</si>
  <si>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</si>
  <si>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</si>
  <si>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</si>
  <si>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</si>
  <si>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</si>
  <si>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</si>
  <si>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</si>
  <si>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</si>
  <si>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</si>
  <si>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</si>
  <si>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</si>
  <si>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</si>
  <si>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</si>
  <si>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</si>
  <si>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</si>
  <si>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</si>
  <si>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</si>
  <si>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</si>
  <si>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</si>
  <si>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</si>
  <si>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</si>
  <si>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</si>
  <si>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</si>
  <si>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</si>
  <si>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</si>
  <si>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</si>
  <si>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</si>
  <si>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</si>
  <si>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</si>
  <si>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</si>
  <si>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</si>
  <si>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</si>
  <si>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</si>
  <si>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</si>
  <si>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</si>
  <si>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</si>
  <si>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</si>
  <si>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</si>
  <si>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</si>
  <si>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</si>
  <si>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</si>
  <si>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</si>
  <si>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</si>
  <si>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</si>
  <si>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 xml:space="preserve">3.5. Стоимость технологического присоединения к электрическим сетям сетевой организации 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</si>
  <si>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</si>
  <si>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</si>
  <si>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</si>
  <si>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</si>
  <si>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</si>
  <si>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</si>
  <si>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</si>
  <si>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</si>
  <si>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</si>
  <si>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</si>
  <si>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</si>
  <si>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</si>
  <si>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</si>
  <si>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</si>
  <si>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</si>
  <si>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</si>
  <si>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</si>
  <si>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</si>
  <si>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</si>
  <si>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</si>
  <si>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</si>
  <si>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</si>
  <si>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</si>
  <si>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</si>
  <si>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</si>
  <si>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</si>
  <si>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</si>
  <si>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</si>
  <si>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</si>
  <si>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</si>
  <si>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</si>
  <si>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</si>
  <si>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</si>
  <si>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</si>
  <si>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</si>
  <si>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</si>
  <si>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</si>
  <si>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</si>
  <si>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</si>
  <si>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</si>
  <si>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</si>
  <si>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</si>
  <si>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</si>
  <si>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</si>
  <si>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</si>
  <si>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4.9. Информация по обращениям потребителей.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</si>
  <si>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</si>
  <si>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(ПSAIFI,план)</t>
  </si>
  <si>
    <r>
      <t>Показатель средней продолжительности прекращений передачи электрической энергии, (П</t>
    </r>
    <r>
      <rPr>
        <sz val="8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</si>
  <si>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 (П</t>
    </r>
    <r>
      <rPr>
        <sz val="8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</si>
  <si>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7.1</t>
  </si>
  <si>
    <t>7.2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</si>
  <si>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хозяйства),ПSAIDI,план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</si>
  <si>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ПSAIFI, план</t>
  </si>
  <si>
    <r>
      <t>Показатель средней продолжительности прекращений передачи электрической энергии (П</t>
    </r>
    <r>
      <rPr>
        <sz val="6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</si>
  <si>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6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</si>
  <si>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t>1.5</t>
  </si>
  <si>
    <t>1.6</t>
  </si>
  <si>
    <t>2.5</t>
  </si>
  <si>
    <t>2.6</t>
  </si>
  <si>
    <t>2.7</t>
  </si>
  <si>
    <t>2.8</t>
  </si>
  <si>
    <t>-</t>
  </si>
  <si>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</si>
  <si>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</si>
  <si>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</si>
  <si>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</si>
  <si>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</si>
  <si>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динамика, %</t>
  </si>
  <si>
    <t>Наименование показателя</t>
  </si>
  <si>
    <t>Наименование мероприятия</t>
  </si>
  <si>
    <t xml:space="preserve">Сроки исполнения </t>
  </si>
  <si>
    <t>пункт обслуживания</t>
  </si>
  <si>
    <t xml:space="preserve">Информация по обращениям потребителей </t>
  </si>
  <si>
    <t>понедельник-пятница                             08.00-17.00 (перерыв на обед 12.00 -13.00)                                      суббота, воскресенье – выходной</t>
  </si>
  <si>
    <t>Стоимость технологического присоединения к электрическим сетям сетевой организации</t>
  </si>
  <si>
    <t xml:space="preserve">750
</t>
  </si>
  <si>
    <t xml:space="preserve">1000
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</si>
  <si>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</si>
  <si>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</si>
  <si>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</si>
  <si>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</si>
  <si>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2.3 Мероприятия, выполненные  сетевой организацией в целях повышения качества оказания услуг                                                                                       по передаче электрической энергии в отчетном периоде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</si>
  <si>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</si>
  <si>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</si>
  <si>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</si>
  <si>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</si>
  <si>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</si>
  <si>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2.1 Показатели качества услуг по передаче электрической энергии в целом по сетевой организации в отчетном периоде, а так же динамика по отношению к году, предшествующему отчетному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</si>
  <si>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</si>
  <si>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</si>
  <si>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</si>
  <si>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</t>
  </si>
  <si>
    <t xml:space="preserve">4.2 Информация о деятельности офисов обслуживания потребителей
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</si>
  <si>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</si>
  <si>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</si>
  <si>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</si>
  <si>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4.8. Мероприятия, выполняемые сетевой организацией в целях повышения качества обслуживания потребителей</t>
  </si>
  <si>
    <t>в т.ч.</t>
  </si>
  <si>
    <t>Максимальное количество потребителей услуг, всего</t>
  </si>
  <si>
    <t xml:space="preserve">в.т.ч. </t>
  </si>
  <si>
    <t>физические лица СН2</t>
  </si>
  <si>
    <t>2 категория надежности</t>
  </si>
  <si>
    <t>3 категория надежности</t>
  </si>
  <si>
    <t>физические лица НН</t>
  </si>
  <si>
    <t>юридические лица СН2</t>
  </si>
  <si>
    <t>Ед. изм.</t>
  </si>
  <si>
    <t>шт.</t>
  </si>
  <si>
    <t>юридические лица НН</t>
  </si>
  <si>
    <t xml:space="preserve"> Динамика изменения, %</t>
  </si>
  <si>
    <t xml:space="preserve">Максимальное количество точек поставки          </t>
  </si>
  <si>
    <t xml:space="preserve">физические лица                      </t>
  </si>
  <si>
    <t xml:space="preserve">юридические лица                    </t>
  </si>
  <si>
    <t xml:space="preserve">многоквартирные дома                                     </t>
  </si>
  <si>
    <t>Динамика изменения,%</t>
  </si>
  <si>
    <t>Длина линий электропередачи</t>
  </si>
  <si>
    <t>воздушные линии</t>
  </si>
  <si>
    <t>кабельные линии</t>
  </si>
  <si>
    <t>Количество подстанций</t>
  </si>
  <si>
    <t>110 кВ</t>
  </si>
  <si>
    <t>35 кВ</t>
  </si>
  <si>
    <t>6(10) кВ</t>
  </si>
  <si>
    <t>км.</t>
  </si>
  <si>
    <t>Тип оборудования</t>
  </si>
  <si>
    <t>Уровень физического износа, годы,%</t>
  </si>
  <si>
    <t>Воздушные линии электропередачи напряжением до и выше 1 кВ</t>
  </si>
  <si>
    <t>Кабельные линии напряжением до и выше 1 кВ</t>
  </si>
  <si>
    <t>Силовые трансформаторы                                   1-1000 кВА, 6/10/0,4 кВ</t>
  </si>
  <si>
    <t>ООО "ИНЗА СЕРВИС"</t>
  </si>
  <si>
    <t>Прочая информация, касающаяся качества оказания услуг по передаче электрической энергии, отсутствует.</t>
  </si>
  <si>
    <t xml:space="preserve">Объем трансформаторной мощностью центров питания, МВА </t>
  </si>
  <si>
    <t>Объем невостребованной мощности,  МВт</t>
  </si>
  <si>
    <t>Расчетный уровень напряжения</t>
  </si>
  <si>
    <r>
      <t>Объем мощности</t>
    </r>
    <r>
      <rPr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Times New Roman"/>
        <family val="1"/>
        <charset val="204"/>
      </rPr>
      <t>энергопринимающих устройств, непосредственно (или опосредованно) присоединенных к центрам питания, МВт</t>
    </r>
  </si>
  <si>
    <t>1.  Прием заявок, оформление и выдача технической документации согласно договоров об осуществлении технологического присоединения энергопринимающих устройств потребителей.</t>
  </si>
  <si>
    <t>2. Выполнение комплекса организационно-технических мероприятий по созданию возможности присоединения объекта к электрическим сетям, в том числе по временному технологическому присоединению.</t>
  </si>
  <si>
    <t>3. Согласование проектной документации, предусматривающей технические решения, обеспечивающие выполнение технических условий при обращении потребителя.</t>
  </si>
  <si>
    <t>4. Восстановление утраченных документов о технологическом присоединении, переоформление документов о технологическом присоединении в связи со сменой собственника ранее присоединенных энергопринимающих устройств.</t>
  </si>
  <si>
    <t>Прочая информация, касающаяся предоставления услуг по технологическому присоединению, отсутствует.</t>
  </si>
  <si>
    <t>ООО «ИНЗА СЕРВИС»</t>
  </si>
  <si>
    <t xml:space="preserve">8-800 775 79 15
Inzaservis73@ yandex.ru
</t>
  </si>
  <si>
    <t xml:space="preserve">Оказание услуг по передаче э/э.
Осуществление технологического присоединения.
Восстановление ранее выданных документов о тех.присоединении либо выдача новых документов.
Установка, замена приборов учета э/э, проверка их работоспособности
</t>
  </si>
  <si>
    <t>Согласно действующего законодательства РФ.</t>
  </si>
  <si>
    <t>№ п/п</t>
  </si>
  <si>
    <t>Тема</t>
  </si>
  <si>
    <t>Результат опроса</t>
  </si>
  <si>
    <t>На официальном сайте ООО «ИНЗА СЕРВИС» размешены паспорта услуг  по передаче электрической энергии, технологическому присоединению и организации коммерческого учета электрической энергии.</t>
  </si>
  <si>
    <t>4. Проведение обходов-осмотров, технического обслуживания оборудования</t>
  </si>
  <si>
    <t>8-800-775-79-15</t>
  </si>
  <si>
    <t>СН-2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</si>
  <si>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</si>
  <si>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Доступность информации о процедуре технологического присоединения</t>
  </si>
  <si>
    <t>Качество предоставления информации по Вашим запросам</t>
  </si>
  <si>
    <t>Культура общения сотрудников ООО "ИНЗА СЕРВИС", с которыми Вам приходилось общаться</t>
  </si>
  <si>
    <t>Уровень клиентского сервиса по технологическому присоединению (время ожидания, комфорт пребывания в офисе нашей компании)</t>
  </si>
  <si>
    <t>Компетентность специалистов, занимающихся договорной работой в области технологического присоединения</t>
  </si>
  <si>
    <t>Удолетворенность деятельностью компании по процедуре технологического присоединения</t>
  </si>
  <si>
    <t>* - Калькулятор стоимости технологического присоединения находится на официальном сайте ООО "ИНЗА СЕРВИС", который позволяет автоматически рассчитывать стоимость технологического присоединения при вводе параметров, предусмотренных настоящим пунктом.</t>
  </si>
  <si>
    <t>Зарегистрировано наибольшее число обращений в категории: осуществление технологического присоединения</t>
  </si>
  <si>
    <t>Дополнительные услуги отсутствуют.</t>
  </si>
  <si>
    <t>3. Тепловизионное обследование электроустановок в целях поиска мест активных потерь электроэнергии в контактных соединениях</t>
  </si>
  <si>
    <t>2. Разработаны организационно-распорядительные документы направленные на систематизацию
документооборота и процессов технологического присоединения и оказания услуг по передаче электрической энергии</t>
  </si>
  <si>
    <t>1. Ремонт силовых трансформаторов</t>
  </si>
  <si>
    <t>+</t>
  </si>
  <si>
    <t>Информация о качестве обслуживания потребителей 
ООО «ИНЗА СЕРВИС» за 2020 год</t>
  </si>
  <si>
    <t>2020 г.</t>
  </si>
  <si>
    <t>2020 год</t>
  </si>
  <si>
    <t>п. 2.3 в течение 2020 года</t>
  </si>
  <si>
    <t>г. Ульяновск, ул.Полбина, д.65А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</si>
</sst>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"/>
    <numFmt numFmtId="165" formatCode="0.0%"/>
    <numFmt numFmtId="166" formatCode="0.0"/>
    <numFmt numFmtId="167" formatCode="_-* #,##0_р_._-;\-* #,##0_р_._-;_-* &quot;-&quot;??_р_._-;_-@_-"/>
    <numFmt numFmtId="168" formatCode="#,##0_ ;\-#,##0\ "/>
  </numFmts>
  <fonts count="28" x14ac:knownFonts="1"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4" fontId="15" fillId="2" borderId="1" applyBorder="0">
      <alignment horizontal="right"/>
    </xf>
    <xf numFmtId="9" fontId="12" fillId="0" borderId="0" applyFont="0" applyFill="0" applyBorder="0" applyAlignment="0" applyProtection="0"/>
    <xf numFmtId="0" fontId="20" fillId="0" borderId="0"/>
  </cellStyleXfs>
  <cellXfs count="304">
    <xf numFmtId="0" fontId="0" fillId="0" borderId="0" xfId="0"/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0" xfId="0" applyNumberFormat="1"/>
    <xf numFmtId="0" fontId="0" fillId="0" borderId="0" xfId="0" applyBorder="1" applyAlignment="1"/>
    <xf numFmtId="0" fontId="0" fillId="0" borderId="1" xfId="0" applyBorder="1" applyAlignment="1">
      <alignment horizontal="justify" vertical="top" wrapText="1"/>
    </xf>
    <xf numFmtId="0" fontId="0" fillId="0" borderId="0" xfId="0" applyBorder="1" applyAlignment="1">
      <alignment horizontal="center" textRotation="90"/>
    </xf>
    <xf numFmtId="0" fontId="0" fillId="0" borderId="1" xfId="0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4" fillId="0" borderId="7" xfId="0" applyFont="1" applyBorder="1" applyAlignment="1">
      <alignment horizontal="center" vertical="top" wrapText="1"/>
    </xf>
    <xf numFmtId="0" fontId="2" fillId="0" borderId="0" xfId="2"/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14" fillId="0" borderId="0" xfId="0" applyFont="1" applyAlignment="1"/>
    <xf numFmtId="0" fontId="14" fillId="0" borderId="0" xfId="0" applyFont="1"/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/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0" fillId="0" borderId="19" xfId="0" applyBorder="1"/>
    <xf numFmtId="0" fontId="9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9" fontId="17" fillId="0" borderId="0" xfId="5" applyFont="1" applyBorder="1" applyAlignment="1">
      <alignment horizontal="center" vertical="top" wrapText="1"/>
    </xf>
    <xf numFmtId="0" fontId="11" fillId="0" borderId="1" xfId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0" fillId="0" borderId="0" xfId="6"/>
    <xf numFmtId="9" fontId="16" fillId="0" borderId="12" xfId="5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2" fillId="0" borderId="0" xfId="6" applyFont="1" applyBorder="1" applyAlignment="1">
      <alignment horizontal="center"/>
    </xf>
    <xf numFmtId="0" fontId="22" fillId="0" borderId="10" xfId="6" applyFont="1" applyBorder="1" applyAlignment="1">
      <alignment horizontal="center"/>
    </xf>
    <xf numFmtId="0" fontId="22" fillId="0" borderId="10" xfId="6" applyFont="1" applyBorder="1" applyAlignment="1">
      <alignment horizontal="center" vertical="center" wrapText="1"/>
    </xf>
    <xf numFmtId="0" fontId="22" fillId="0" borderId="10" xfId="6" applyFont="1" applyBorder="1"/>
    <xf numFmtId="0" fontId="9" fillId="0" borderId="9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1" xfId="0" applyFont="1" applyBorder="1" applyAlignment="1">
      <alignment vertical="top" wrapText="1"/>
    </xf>
    <xf numFmtId="0" fontId="23" fillId="0" borderId="10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justify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top" wrapText="1"/>
    </xf>
    <xf numFmtId="0" fontId="23" fillId="0" borderId="5" xfId="0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0" fillId="0" borderId="0" xfId="0" applyFill="1"/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" xfId="0" applyFont="1" applyFill="1" applyBorder="1" applyAlignment="1">
      <alignment horizontal="center"/>
    </xf>
    <xf numFmtId="2" fontId="16" fillId="0" borderId="12" xfId="5" applyNumberFormat="1" applyFont="1" applyBorder="1" applyAlignment="1">
      <alignment horizontal="center" vertical="center" wrapText="1"/>
    </xf>
    <xf numFmtId="166" fontId="16" fillId="0" borderId="12" xfId="5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/>
    <xf numFmtId="0" fontId="0" fillId="0" borderId="2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31" xfId="0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 wrapText="1"/>
    </xf>
    <xf numFmtId="0" fontId="12" fillId="0" borderId="34" xfId="2" applyFont="1" applyBorder="1" applyAlignment="1">
      <alignment horizontal="center" vertical="center"/>
    </xf>
    <xf numFmtId="0" fontId="12" fillId="0" borderId="35" xfId="2" applyFont="1" applyBorder="1" applyAlignment="1">
      <alignment horizontal="center" vertical="center" wrapText="1"/>
    </xf>
    <xf numFmtId="0" fontId="12" fillId="0" borderId="36" xfId="2" applyFont="1" applyBorder="1" applyAlignment="1">
      <alignment wrapText="1"/>
    </xf>
    <xf numFmtId="0" fontId="12" fillId="0" borderId="14" xfId="2" applyFont="1" applyBorder="1" applyAlignment="1">
      <alignment horizontal="center"/>
    </xf>
    <xf numFmtId="0" fontId="12" fillId="0" borderId="18" xfId="2" applyFont="1" applyBorder="1"/>
    <xf numFmtId="0" fontId="12" fillId="0" borderId="1" xfId="2" applyFont="1" applyBorder="1" applyAlignment="1">
      <alignment horizontal="center"/>
    </xf>
    <xf numFmtId="0" fontId="12" fillId="0" borderId="19" xfId="2" applyFont="1" applyBorder="1"/>
    <xf numFmtId="0" fontId="12" fillId="0" borderId="20" xfId="2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8" xfId="0" applyBorder="1"/>
    <xf numFmtId="0" fontId="0" fillId="0" borderId="24" xfId="0" applyBorder="1"/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20" fillId="0" borderId="0" xfId="6" applyFill="1"/>
    <xf numFmtId="0" fontId="24" fillId="0" borderId="0" xfId="6" applyFont="1" applyFill="1" applyBorder="1" applyAlignment="1">
      <alignment horizontal="center"/>
    </xf>
    <xf numFmtId="0" fontId="22" fillId="0" borderId="10" xfId="6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6" fontId="0" fillId="0" borderId="5" xfId="5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5" fontId="0" fillId="0" borderId="5" xfId="5" applyNumberFormat="1" applyFont="1" applyFill="1" applyBorder="1" applyAlignment="1">
      <alignment horizontal="center" vertical="center" wrapText="1"/>
    </xf>
    <xf numFmtId="43" fontId="22" fillId="0" borderId="10" xfId="6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5" applyNumberFormat="1" applyFont="1" applyFill="1" applyBorder="1" applyAlignment="1">
      <alignment horizontal="center" vertical="center" wrapText="1"/>
    </xf>
    <xf numFmtId="165" fontId="4" fillId="0" borderId="5" xfId="5" applyNumberFormat="1" applyFont="1" applyFill="1" applyBorder="1" applyAlignment="1">
      <alignment horizontal="center" vertical="center" wrapText="1"/>
    </xf>
    <xf numFmtId="2" fontId="4" fillId="0" borderId="5" xfId="5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22" fillId="0" borderId="10" xfId="6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10" xfId="6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justify" vertical="top" wrapText="1"/>
    </xf>
    <xf numFmtId="0" fontId="0" fillId="0" borderId="5" xfId="0" applyFill="1" applyBorder="1" applyAlignment="1">
      <alignment vertical="top" wrapText="1"/>
    </xf>
    <xf numFmtId="49" fontId="0" fillId="0" borderId="0" xfId="0" applyNumberFormat="1" applyFill="1"/>
    <xf numFmtId="0" fontId="0" fillId="0" borderId="1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 vertical="center"/>
    </xf>
    <xf numFmtId="43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0" fontId="12" fillId="0" borderId="14" xfId="2" applyFont="1" applyFill="1" applyBorder="1" applyAlignment="1">
      <alignment horizontal="center"/>
    </xf>
    <xf numFmtId="166" fontId="12" fillId="0" borderId="23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166" fontId="12" fillId="0" borderId="12" xfId="2" applyNumberFormat="1" applyFont="1" applyFill="1" applyBorder="1" applyAlignment="1">
      <alignment horizontal="center"/>
    </xf>
    <xf numFmtId="0" fontId="12" fillId="0" borderId="20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12" xfId="2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167" fontId="0" fillId="0" borderId="1" xfId="0" applyNumberFormat="1" applyFont="1" applyFill="1" applyBorder="1" applyAlignment="1">
      <alignment horizontal="center" wrapText="1"/>
    </xf>
    <xf numFmtId="0" fontId="22" fillId="0" borderId="10" xfId="6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22" fillId="0" borderId="10" xfId="6" applyFont="1" applyBorder="1" applyAlignment="1">
      <alignment horizontal="center" vertical="center" wrapText="1"/>
    </xf>
    <xf numFmtId="0" fontId="22" fillId="0" borderId="10" xfId="6" applyFont="1" applyBorder="1" applyAlignment="1">
      <alignment horizontal="center" vertical="center"/>
    </xf>
    <xf numFmtId="0" fontId="22" fillId="0" borderId="10" xfId="6" applyFont="1" applyBorder="1" applyAlignment="1"/>
    <xf numFmtId="0" fontId="9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6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3" fontId="23" fillId="0" borderId="2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2" fillId="0" borderId="10" xfId="6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7">
    <cellStyle name="Значение" xfId="4"/>
    <cellStyle name="Обычный" xfId="0" builtinId="0" customBuiltin="1"/>
    <cellStyle name="Обычный 2" xfId="1"/>
    <cellStyle name="Обычный 2 3" xfId="3"/>
    <cellStyle name="Обычный 3" xfId="2"/>
    <cellStyle name="Обычный 4" xfId="6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SheetLayoutView="100" workbookViewId="0">
      <selection activeCell="M25" sqref="M25"/>
    </sheetView>
  </sheetViews>
  <sheetFormatPr defaultRowHeight="15.75" x14ac:dyDescent="0.25"/>
  <sheetData>
    <row r="1" spans="1:9" x14ac:dyDescent="0.25">
      <c r="I1" s="32" t="s">
        <v>159</v>
      </c>
    </row>
    <row r="2" spans="1:9" x14ac:dyDescent="0.25">
      <c r="I2" s="32" t="s">
        <v>160</v>
      </c>
    </row>
    <row r="3" spans="1:9" x14ac:dyDescent="0.25">
      <c r="I3" s="32" t="s">
        <v>161</v>
      </c>
    </row>
    <row r="4" spans="1:9" x14ac:dyDescent="0.25">
      <c r="I4" s="32" t="s">
        <v>162</v>
      </c>
    </row>
    <row r="5" spans="1:9" x14ac:dyDescent="0.25">
      <c r="I5" s="32" t="s">
        <v>163</v>
      </c>
    </row>
    <row r="11" spans="1:9" ht="39" customHeight="1" x14ac:dyDescent="0.25">
      <c r="A11" s="218" t="s">
        <v>260</v>
      </c>
      <c r="B11" s="218"/>
      <c r="C11" s="218"/>
      <c r="D11" s="218"/>
      <c r="E11" s="218"/>
      <c r="F11" s="218"/>
      <c r="G11" s="218"/>
      <c r="H11" s="218"/>
      <c r="I11" s="218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view="pageBreakPreview" zoomScaleSheetLayoutView="100" workbookViewId="0">
      <selection activeCell="G9" sqref="G9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5" customFormat="1" ht="45" customHeight="1" x14ac:dyDescent="0.3">
      <c r="A3" s="218" t="s">
        <v>186</v>
      </c>
      <c r="B3" s="21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ht="32.25" customHeight="1" x14ac:dyDescent="0.25">
      <c r="A5" s="254" t="s">
        <v>230</v>
      </c>
      <c r="B5" s="254"/>
      <c r="D5" s="137"/>
    </row>
    <row r="6" spans="1:17" ht="30.75" customHeight="1" x14ac:dyDescent="0.25">
      <c r="A6" s="253" t="s">
        <v>231</v>
      </c>
      <c r="B6" s="253"/>
      <c r="D6" s="137"/>
    </row>
    <row r="7" spans="1:17" ht="30.75" customHeight="1" x14ac:dyDescent="0.25">
      <c r="A7" s="253" t="s">
        <v>232</v>
      </c>
      <c r="B7" s="253"/>
      <c r="D7" s="137"/>
    </row>
    <row r="8" spans="1:17" ht="46.5" customHeight="1" x14ac:dyDescent="0.25">
      <c r="A8" s="253" t="s">
        <v>233</v>
      </c>
      <c r="B8" s="253"/>
      <c r="D8" s="137"/>
    </row>
    <row r="10" spans="1:17" ht="15" customHeight="1" x14ac:dyDescent="0.25">
      <c r="A10" s="52"/>
      <c r="B10" s="51"/>
    </row>
    <row r="11" spans="1:17" ht="51" customHeight="1" x14ac:dyDescent="0.25">
      <c r="A11" s="219" t="s">
        <v>187</v>
      </c>
      <c r="B11" s="219"/>
    </row>
    <row r="12" spans="1:17" ht="18.75" x14ac:dyDescent="0.25">
      <c r="A12" s="57"/>
      <c r="B12" s="14"/>
    </row>
    <row r="13" spans="1:17" x14ac:dyDescent="0.25">
      <c r="A13" s="246" t="s">
        <v>234</v>
      </c>
      <c r="B13" s="246"/>
    </row>
  </sheetData>
  <mergeCells count="7">
    <mergeCell ref="A13:B13"/>
    <mergeCell ref="A3:B3"/>
    <mergeCell ref="A11:B11"/>
    <mergeCell ref="A6:B6"/>
    <mergeCell ref="A5:B5"/>
    <mergeCell ref="A7:B7"/>
    <mergeCell ref="A8:B8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9"/>
  <sheetViews>
    <sheetView topLeftCell="C1" zoomScale="85" zoomScaleNormal="85" workbookViewId="0">
      <selection activeCell="S9" sqref="S9"/>
    </sheetView>
  </sheetViews>
  <sheetFormatPr defaultRowHeight="15.75" x14ac:dyDescent="0.25"/>
  <cols>
    <col min="1" max="1" width="9" style="173"/>
    <col min="2" max="2" width="42.75" style="73" customWidth="1"/>
    <col min="3" max="3" width="8.375" style="73" customWidth="1"/>
    <col min="4" max="4" width="7.875" style="73" customWidth="1"/>
    <col min="5" max="5" width="11.5" style="73" customWidth="1"/>
    <col min="6" max="6" width="7.875" style="73" customWidth="1"/>
    <col min="7" max="7" width="8" style="73" customWidth="1"/>
    <col min="8" max="8" width="11.875" style="73" customWidth="1"/>
    <col min="9" max="10" width="7.625" style="73" customWidth="1"/>
    <col min="11" max="11" width="12" style="73" customWidth="1"/>
    <col min="12" max="12" width="7.75" style="73" customWidth="1"/>
    <col min="13" max="13" width="7.625" style="73" customWidth="1"/>
    <col min="14" max="14" width="12.125" style="73" customWidth="1"/>
    <col min="15" max="15" width="7.75" style="73" customWidth="1"/>
    <col min="16" max="16" width="7.25" style="73" customWidth="1"/>
    <col min="17" max="17" width="12" style="73" customWidth="1"/>
    <col min="18" max="16384" width="9" style="73"/>
  </cols>
  <sheetData>
    <row r="2" spans="1:18" x14ac:dyDescent="0.25">
      <c r="A2" s="255" t="s">
        <v>188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</row>
    <row r="3" spans="1:18" ht="16.5" thickBot="1" x14ac:dyDescent="0.3">
      <c r="A3" s="166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6"/>
    </row>
    <row r="4" spans="1:18" ht="16.5" thickBot="1" x14ac:dyDescent="0.3">
      <c r="A4" s="256" t="s">
        <v>0</v>
      </c>
      <c r="B4" s="259" t="s">
        <v>1</v>
      </c>
      <c r="C4" s="262" t="s">
        <v>64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4"/>
      <c r="R4" s="265" t="s">
        <v>65</v>
      </c>
    </row>
    <row r="5" spans="1:18" ht="16.5" thickBot="1" x14ac:dyDescent="0.3">
      <c r="A5" s="257"/>
      <c r="B5" s="260"/>
      <c r="C5" s="262" t="s">
        <v>66</v>
      </c>
      <c r="D5" s="263"/>
      <c r="E5" s="264"/>
      <c r="F5" s="262" t="s">
        <v>67</v>
      </c>
      <c r="G5" s="263"/>
      <c r="H5" s="264"/>
      <c r="I5" s="262" t="s">
        <v>68</v>
      </c>
      <c r="J5" s="263"/>
      <c r="K5" s="264"/>
      <c r="L5" s="262" t="s">
        <v>69</v>
      </c>
      <c r="M5" s="263"/>
      <c r="N5" s="264"/>
      <c r="O5" s="262" t="s">
        <v>70</v>
      </c>
      <c r="P5" s="263"/>
      <c r="Q5" s="264"/>
      <c r="R5" s="266"/>
    </row>
    <row r="6" spans="1:18" ht="63.75" thickBot="1" x14ac:dyDescent="0.3">
      <c r="A6" s="258"/>
      <c r="B6" s="261"/>
      <c r="C6" s="154">
        <v>2019</v>
      </c>
      <c r="D6" s="154">
        <v>2020</v>
      </c>
      <c r="E6" s="154" t="s">
        <v>71</v>
      </c>
      <c r="F6" s="154">
        <v>2019</v>
      </c>
      <c r="G6" s="154">
        <v>2020</v>
      </c>
      <c r="H6" s="154" t="s">
        <v>71</v>
      </c>
      <c r="I6" s="154">
        <v>2019</v>
      </c>
      <c r="J6" s="154">
        <v>2020</v>
      </c>
      <c r="K6" s="154" t="s">
        <v>71</v>
      </c>
      <c r="L6" s="154">
        <v>2019</v>
      </c>
      <c r="M6" s="154">
        <v>2020</v>
      </c>
      <c r="N6" s="154" t="s">
        <v>71</v>
      </c>
      <c r="O6" s="154">
        <v>2019</v>
      </c>
      <c r="P6" s="154">
        <v>2020</v>
      </c>
      <c r="Q6" s="154" t="s">
        <v>71</v>
      </c>
      <c r="R6" s="168"/>
    </row>
    <row r="7" spans="1:18" ht="16.5" thickBot="1" x14ac:dyDescent="0.3">
      <c r="A7" s="169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0">
        <v>12</v>
      </c>
      <c r="M7" s="170">
        <v>13</v>
      </c>
      <c r="N7" s="170">
        <v>14</v>
      </c>
      <c r="O7" s="170">
        <v>15</v>
      </c>
      <c r="P7" s="170">
        <v>16</v>
      </c>
      <c r="Q7" s="170">
        <v>17</v>
      </c>
      <c r="R7" s="170">
        <v>18</v>
      </c>
    </row>
    <row r="8" spans="1:18" ht="32.25" thickBot="1" x14ac:dyDescent="0.3">
      <c r="A8" s="169">
        <v>1</v>
      </c>
      <c r="B8" s="171" t="s">
        <v>72</v>
      </c>
      <c r="C8" s="152">
        <v>34</v>
      </c>
      <c r="D8" s="152">
        <v>80</v>
      </c>
      <c r="E8" s="153">
        <f>(D8/C8)*100-100</f>
        <v>135.29411764705884</v>
      </c>
      <c r="F8" s="154">
        <v>19</v>
      </c>
      <c r="G8" s="154">
        <v>4</v>
      </c>
      <c r="H8" s="153">
        <f>(G8/F8)*100-100</f>
        <v>-78.94736842105263</v>
      </c>
      <c r="I8" s="154">
        <v>1</v>
      </c>
      <c r="J8" s="154">
        <v>1</v>
      </c>
      <c r="K8" s="153">
        <f>(J8/I8)*100-100</f>
        <v>0</v>
      </c>
      <c r="L8" s="154">
        <v>0</v>
      </c>
      <c r="M8" s="154">
        <v>0</v>
      </c>
      <c r="N8" s="153">
        <v>0</v>
      </c>
      <c r="O8" s="154">
        <v>0</v>
      </c>
      <c r="P8" s="154">
        <v>0</v>
      </c>
      <c r="Q8" s="153" t="s">
        <v>158</v>
      </c>
      <c r="R8" s="154">
        <f>J8+G8+D8</f>
        <v>85</v>
      </c>
    </row>
    <row r="9" spans="1:18" ht="63.75" thickBot="1" x14ac:dyDescent="0.3">
      <c r="A9" s="169">
        <v>2</v>
      </c>
      <c r="B9" s="172" t="s">
        <v>73</v>
      </c>
      <c r="C9" s="152">
        <v>31</v>
      </c>
      <c r="D9" s="152">
        <v>70</v>
      </c>
      <c r="E9" s="153">
        <f>(D9/C9)*100-100</f>
        <v>125.80645161290326</v>
      </c>
      <c r="F9" s="154">
        <v>19</v>
      </c>
      <c r="G9" s="154">
        <v>4</v>
      </c>
      <c r="H9" s="153">
        <f>(G9/F9)*100-100</f>
        <v>-78.94736842105263</v>
      </c>
      <c r="I9" s="154">
        <v>1</v>
      </c>
      <c r="J9" s="154">
        <v>1</v>
      </c>
      <c r="K9" s="153">
        <f>(J9/I9)*100-100</f>
        <v>0</v>
      </c>
      <c r="L9" s="154">
        <v>0</v>
      </c>
      <c r="M9" s="154">
        <v>0</v>
      </c>
      <c r="N9" s="153">
        <v>0</v>
      </c>
      <c r="O9" s="154">
        <v>0</v>
      </c>
      <c r="P9" s="154">
        <v>0</v>
      </c>
      <c r="Q9" s="155" t="s">
        <v>158</v>
      </c>
      <c r="R9" s="154">
        <f>J9+G9+D9</f>
        <v>75</v>
      </c>
    </row>
    <row r="10" spans="1:18" ht="111" thickBot="1" x14ac:dyDescent="0.3">
      <c r="A10" s="169">
        <v>3</v>
      </c>
      <c r="B10" s="172" t="s">
        <v>74</v>
      </c>
      <c r="C10" s="152">
        <v>0</v>
      </c>
      <c r="D10" s="152">
        <v>0</v>
      </c>
      <c r="E10" s="153" t="s">
        <v>158</v>
      </c>
      <c r="F10" s="154">
        <v>0</v>
      </c>
      <c r="G10" s="154">
        <v>0</v>
      </c>
      <c r="H10" s="153" t="s">
        <v>158</v>
      </c>
      <c r="I10" s="154">
        <v>0</v>
      </c>
      <c r="J10" s="154">
        <v>0</v>
      </c>
      <c r="K10" s="155" t="s">
        <v>158</v>
      </c>
      <c r="L10" s="154">
        <v>0</v>
      </c>
      <c r="M10" s="154">
        <v>0</v>
      </c>
      <c r="N10" s="155" t="s">
        <v>158</v>
      </c>
      <c r="O10" s="154">
        <v>0</v>
      </c>
      <c r="P10" s="154">
        <v>0</v>
      </c>
      <c r="Q10" s="155" t="s">
        <v>158</v>
      </c>
      <c r="R10" s="154">
        <v>0</v>
      </c>
    </row>
    <row r="11" spans="1:18" ht="16.5" thickBot="1" x14ac:dyDescent="0.3">
      <c r="A11" s="169" t="s">
        <v>47</v>
      </c>
      <c r="B11" s="172" t="s">
        <v>75</v>
      </c>
      <c r="C11" s="152">
        <v>0</v>
      </c>
      <c r="D11" s="152">
        <v>0</v>
      </c>
      <c r="E11" s="153"/>
      <c r="F11" s="154">
        <v>0</v>
      </c>
      <c r="G11" s="154">
        <v>0</v>
      </c>
      <c r="H11" s="153"/>
      <c r="I11" s="154">
        <v>0</v>
      </c>
      <c r="J11" s="154">
        <v>0</v>
      </c>
      <c r="K11" s="153"/>
      <c r="L11" s="154">
        <v>0</v>
      </c>
      <c r="M11" s="154">
        <v>0</v>
      </c>
      <c r="N11" s="153"/>
      <c r="O11" s="154">
        <v>0</v>
      </c>
      <c r="P11" s="154">
        <v>0</v>
      </c>
      <c r="Q11" s="155"/>
      <c r="R11" s="154">
        <v>0</v>
      </c>
    </row>
    <row r="12" spans="1:18" ht="16.5" thickBot="1" x14ac:dyDescent="0.3">
      <c r="A12" s="169" t="s">
        <v>48</v>
      </c>
      <c r="B12" s="172" t="s">
        <v>76</v>
      </c>
      <c r="C12" s="152">
        <v>0</v>
      </c>
      <c r="D12" s="152">
        <v>0</v>
      </c>
      <c r="E12" s="153"/>
      <c r="F12" s="154">
        <v>0</v>
      </c>
      <c r="G12" s="154">
        <v>0</v>
      </c>
      <c r="H12" s="153"/>
      <c r="I12" s="154">
        <v>0</v>
      </c>
      <c r="J12" s="154">
        <v>0</v>
      </c>
      <c r="K12" s="153"/>
      <c r="L12" s="154">
        <v>0</v>
      </c>
      <c r="M12" s="154">
        <v>0</v>
      </c>
      <c r="N12" s="153"/>
      <c r="O12" s="154">
        <v>0</v>
      </c>
      <c r="P12" s="154">
        <v>0</v>
      </c>
      <c r="Q12" s="155"/>
      <c r="R12" s="154">
        <v>0</v>
      </c>
    </row>
    <row r="13" spans="1:18" ht="63.75" thickBot="1" x14ac:dyDescent="0.3">
      <c r="A13" s="169">
        <v>4</v>
      </c>
      <c r="B13" s="172" t="s">
        <v>77</v>
      </c>
      <c r="C13" s="152">
        <v>8</v>
      </c>
      <c r="D13" s="152">
        <v>10</v>
      </c>
      <c r="E13" s="153">
        <f>(D13/C13)*100-100</f>
        <v>25</v>
      </c>
      <c r="F13" s="154">
        <v>4</v>
      </c>
      <c r="G13" s="154">
        <v>7</v>
      </c>
      <c r="H13" s="153">
        <f>(G13/F13)*100-100</f>
        <v>75</v>
      </c>
      <c r="I13" s="154">
        <v>13</v>
      </c>
      <c r="J13" s="154">
        <v>9</v>
      </c>
      <c r="K13" s="153">
        <f>(J13/I13)*100-100</f>
        <v>-30.769230769230774</v>
      </c>
      <c r="L13" s="154" t="s">
        <v>158</v>
      </c>
      <c r="M13" s="154" t="s">
        <v>158</v>
      </c>
      <c r="N13" s="153"/>
      <c r="O13" s="154" t="s">
        <v>158</v>
      </c>
      <c r="P13" s="154" t="s">
        <v>158</v>
      </c>
      <c r="Q13" s="155" t="s">
        <v>158</v>
      </c>
      <c r="R13" s="154">
        <f>ROUND(AVERAGE(J13,G13,D13),2)</f>
        <v>8.67</v>
      </c>
    </row>
    <row r="14" spans="1:18" ht="48" thickBot="1" x14ac:dyDescent="0.3">
      <c r="A14" s="169">
        <v>5</v>
      </c>
      <c r="B14" s="172" t="s">
        <v>78</v>
      </c>
      <c r="C14" s="152">
        <v>29</v>
      </c>
      <c r="D14" s="152">
        <v>70</v>
      </c>
      <c r="E14" s="153">
        <f>(D14/C14)*100-100</f>
        <v>141.37931034482759</v>
      </c>
      <c r="F14" s="154">
        <v>16</v>
      </c>
      <c r="G14" s="154">
        <v>4</v>
      </c>
      <c r="H14" s="153">
        <f>(G14/F14)*100-100</f>
        <v>-75</v>
      </c>
      <c r="I14" s="154">
        <v>2</v>
      </c>
      <c r="J14" s="154">
        <v>1</v>
      </c>
      <c r="K14" s="153">
        <f>(J14/I14)*100-100</f>
        <v>-50</v>
      </c>
      <c r="L14" s="154">
        <v>0</v>
      </c>
      <c r="M14" s="154">
        <v>0</v>
      </c>
      <c r="N14" s="153"/>
      <c r="O14" s="154">
        <v>0</v>
      </c>
      <c r="P14" s="154">
        <v>0</v>
      </c>
      <c r="Q14" s="155" t="s">
        <v>158</v>
      </c>
      <c r="R14" s="154">
        <f>J14+G14+D14</f>
        <v>75</v>
      </c>
    </row>
    <row r="15" spans="1:18" ht="48" thickBot="1" x14ac:dyDescent="0.3">
      <c r="A15" s="169">
        <v>6</v>
      </c>
      <c r="B15" s="172" t="s">
        <v>79</v>
      </c>
      <c r="C15" s="152">
        <v>24</v>
      </c>
      <c r="D15" s="152">
        <v>52</v>
      </c>
      <c r="E15" s="153">
        <f>(D15/C15)*100-100</f>
        <v>116.66666666666666</v>
      </c>
      <c r="F15" s="154">
        <v>12</v>
      </c>
      <c r="G15" s="154">
        <v>4</v>
      </c>
      <c r="H15" s="153">
        <f>(G15/F15)*100-100</f>
        <v>-66.666666666666671</v>
      </c>
      <c r="I15" s="154">
        <v>0</v>
      </c>
      <c r="J15" s="154">
        <v>1</v>
      </c>
      <c r="K15" s="153" t="e">
        <f>(J15/I15)*100-100</f>
        <v>#DIV/0!</v>
      </c>
      <c r="L15" s="154">
        <v>0</v>
      </c>
      <c r="M15" s="154">
        <v>0</v>
      </c>
      <c r="N15" s="153"/>
      <c r="O15" s="154">
        <v>0</v>
      </c>
      <c r="P15" s="154">
        <v>0</v>
      </c>
      <c r="Q15" s="155" t="s">
        <v>158</v>
      </c>
      <c r="R15" s="154">
        <f>J15+G15+D15</f>
        <v>57</v>
      </c>
    </row>
    <row r="16" spans="1:18" ht="111" thickBot="1" x14ac:dyDescent="0.3">
      <c r="A16" s="169">
        <v>7</v>
      </c>
      <c r="B16" s="172" t="s">
        <v>80</v>
      </c>
      <c r="C16" s="152">
        <v>0</v>
      </c>
      <c r="D16" s="152">
        <v>0</v>
      </c>
      <c r="E16" s="153"/>
      <c r="F16" s="154">
        <v>0</v>
      </c>
      <c r="G16" s="154">
        <v>0</v>
      </c>
      <c r="H16" s="153"/>
      <c r="I16" s="154">
        <v>0</v>
      </c>
      <c r="J16" s="154">
        <v>0</v>
      </c>
      <c r="K16" s="153"/>
      <c r="L16" s="154">
        <v>0</v>
      </c>
      <c r="M16" s="154">
        <v>0</v>
      </c>
      <c r="N16" s="153"/>
      <c r="O16" s="154">
        <v>0</v>
      </c>
      <c r="P16" s="154">
        <v>0</v>
      </c>
      <c r="Q16" s="155" t="s">
        <v>158</v>
      </c>
      <c r="R16" s="154">
        <v>0</v>
      </c>
    </row>
    <row r="17" spans="1:18" ht="16.5" thickBot="1" x14ac:dyDescent="0.3">
      <c r="A17" s="169" t="s">
        <v>146</v>
      </c>
      <c r="B17" s="172" t="s">
        <v>75</v>
      </c>
      <c r="C17" s="152">
        <v>0</v>
      </c>
      <c r="D17" s="152">
        <v>0</v>
      </c>
      <c r="E17" s="153"/>
      <c r="F17" s="154">
        <v>0</v>
      </c>
      <c r="G17" s="154">
        <v>0</v>
      </c>
      <c r="H17" s="153"/>
      <c r="I17" s="154">
        <v>0</v>
      </c>
      <c r="J17" s="154">
        <v>0</v>
      </c>
      <c r="K17" s="153"/>
      <c r="L17" s="154">
        <v>0</v>
      </c>
      <c r="M17" s="154">
        <v>0</v>
      </c>
      <c r="N17" s="153"/>
      <c r="O17" s="154">
        <v>0</v>
      </c>
      <c r="P17" s="154">
        <v>0</v>
      </c>
      <c r="Q17" s="155"/>
      <c r="R17" s="154">
        <v>0</v>
      </c>
    </row>
    <row r="18" spans="1:18" ht="16.5" thickBot="1" x14ac:dyDescent="0.3">
      <c r="A18" s="169" t="s">
        <v>147</v>
      </c>
      <c r="B18" s="172" t="s">
        <v>81</v>
      </c>
      <c r="C18" s="152">
        <v>0</v>
      </c>
      <c r="D18" s="152">
        <v>0</v>
      </c>
      <c r="E18" s="153"/>
      <c r="F18" s="154">
        <v>0</v>
      </c>
      <c r="G18" s="154">
        <v>0</v>
      </c>
      <c r="H18" s="153"/>
      <c r="I18" s="154">
        <v>0</v>
      </c>
      <c r="J18" s="154">
        <v>0</v>
      </c>
      <c r="K18" s="153"/>
      <c r="L18" s="154">
        <v>0</v>
      </c>
      <c r="M18" s="154">
        <v>0</v>
      </c>
      <c r="N18" s="153"/>
      <c r="O18" s="154">
        <v>0</v>
      </c>
      <c r="P18" s="154">
        <v>0</v>
      </c>
      <c r="Q18" s="155"/>
      <c r="R18" s="154">
        <v>0</v>
      </c>
    </row>
    <row r="19" spans="1:18" ht="48" thickBot="1" x14ac:dyDescent="0.3">
      <c r="A19" s="169">
        <v>8</v>
      </c>
      <c r="B19" s="172" t="s">
        <v>82</v>
      </c>
      <c r="C19" s="152">
        <v>26</v>
      </c>
      <c r="D19" s="152">
        <v>35</v>
      </c>
      <c r="E19" s="153">
        <f>(D19/C19)*100-100</f>
        <v>34.615384615384613</v>
      </c>
      <c r="F19" s="154">
        <v>61</v>
      </c>
      <c r="G19" s="154">
        <v>56</v>
      </c>
      <c r="H19" s="153">
        <f>(G19/F19)*100-100</f>
        <v>-8.1967213114754145</v>
      </c>
      <c r="I19" s="154">
        <v>282</v>
      </c>
      <c r="J19" s="154">
        <v>194</v>
      </c>
      <c r="K19" s="153">
        <f>(J19/I19)*100-100</f>
        <v>-31.205673758865245</v>
      </c>
      <c r="L19" s="154" t="s">
        <v>158</v>
      </c>
      <c r="M19" s="154" t="s">
        <v>158</v>
      </c>
      <c r="N19" s="153"/>
      <c r="O19" s="154" t="s">
        <v>158</v>
      </c>
      <c r="P19" s="154" t="s">
        <v>158</v>
      </c>
      <c r="Q19" s="155"/>
      <c r="R19" s="154">
        <f>ROUND(AVERAGE(J19,G19,D19),2)</f>
        <v>95</v>
      </c>
    </row>
  </sheetData>
  <mergeCells count="10">
    <mergeCell ref="A2:R2"/>
    <mergeCell ref="A4:A6"/>
    <mergeCell ref="B4:B6"/>
    <mergeCell ref="C4:Q4"/>
    <mergeCell ref="R4:R5"/>
    <mergeCell ref="C5:E5"/>
    <mergeCell ref="F5:H5"/>
    <mergeCell ref="I5:K5"/>
    <mergeCell ref="L5:N5"/>
    <mergeCell ref="O5:Q5"/>
  </mergeCells>
  <pageMargins left="0.37" right="0.36" top="0.74803149606299213" bottom="0.74803149606299213" header="0.31496062992125984" footer="0.31496062992125984"/>
  <pageSetup paperSize="9" scale="6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23"/>
  <sheetViews>
    <sheetView view="pageBreakPreview" zoomScale="115" zoomScaleSheetLayoutView="115" workbookViewId="0">
      <selection activeCell="A8" sqref="A8:A11"/>
    </sheetView>
  </sheetViews>
  <sheetFormatPr defaultRowHeight="15.75" x14ac:dyDescent="0.25"/>
  <cols>
    <col min="1" max="1" width="20.625" customWidth="1"/>
    <col min="2" max="2" width="12.875" customWidth="1"/>
    <col min="3" max="3" width="10.625" customWidth="1"/>
  </cols>
  <sheetData>
    <row r="4" spans="1:11" ht="16.5" thickBot="1" x14ac:dyDescent="0.3">
      <c r="A4" s="270" t="s">
        <v>95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ht="38.25" customHeight="1" thickBot="1" x14ac:dyDescent="0.3">
      <c r="A5" s="267" t="s">
        <v>83</v>
      </c>
      <c r="B5" s="269"/>
      <c r="C5" s="268"/>
      <c r="D5" s="267">
        <v>15</v>
      </c>
      <c r="E5" s="268"/>
      <c r="F5" s="267">
        <v>150</v>
      </c>
      <c r="G5" s="268"/>
      <c r="H5" s="267">
        <v>250</v>
      </c>
      <c r="I5" s="268"/>
      <c r="J5" s="267">
        <v>670</v>
      </c>
      <c r="K5" s="268"/>
    </row>
    <row r="6" spans="1:11" ht="16.5" thickBot="1" x14ac:dyDescent="0.3">
      <c r="A6" s="267" t="s">
        <v>84</v>
      </c>
      <c r="B6" s="269"/>
      <c r="C6" s="268"/>
      <c r="D6" s="4" t="s">
        <v>85</v>
      </c>
      <c r="E6" s="4" t="s">
        <v>86</v>
      </c>
      <c r="F6" s="4" t="s">
        <v>85</v>
      </c>
      <c r="G6" s="4" t="s">
        <v>86</v>
      </c>
      <c r="H6" s="4" t="s">
        <v>85</v>
      </c>
      <c r="I6" s="4" t="s">
        <v>86</v>
      </c>
      <c r="J6" s="4" t="s">
        <v>85</v>
      </c>
      <c r="K6" s="4" t="s">
        <v>86</v>
      </c>
    </row>
    <row r="7" spans="1:11" ht="39" thickBot="1" x14ac:dyDescent="0.3">
      <c r="A7" s="2" t="s">
        <v>87</v>
      </c>
      <c r="B7" s="4" t="s">
        <v>88</v>
      </c>
      <c r="C7" s="4" t="s">
        <v>89</v>
      </c>
      <c r="D7" s="1"/>
      <c r="E7" s="1"/>
      <c r="F7" s="1"/>
      <c r="G7" s="1"/>
      <c r="H7" s="1"/>
      <c r="I7" s="1"/>
      <c r="J7" s="1"/>
      <c r="K7" s="1"/>
    </row>
    <row r="8" spans="1:11" ht="16.5" thickBot="1" x14ac:dyDescent="0.3">
      <c r="A8" s="271" t="s">
        <v>90</v>
      </c>
      <c r="B8" s="271" t="s">
        <v>91</v>
      </c>
      <c r="C8" s="6" t="s">
        <v>92</v>
      </c>
      <c r="D8" s="1"/>
      <c r="E8" s="1"/>
      <c r="F8" s="1"/>
      <c r="G8" s="1"/>
      <c r="H8" s="1"/>
      <c r="I8" s="1"/>
      <c r="J8" s="1"/>
      <c r="K8" s="1"/>
    </row>
    <row r="9" spans="1:11" ht="16.5" thickBot="1" x14ac:dyDescent="0.3">
      <c r="A9" s="272"/>
      <c r="B9" s="273"/>
      <c r="C9" s="6" t="s">
        <v>93</v>
      </c>
      <c r="D9" s="1"/>
      <c r="E9" s="1"/>
      <c r="F9" s="1"/>
      <c r="G9" s="1"/>
      <c r="H9" s="1"/>
      <c r="I9" s="1"/>
      <c r="J9" s="1"/>
      <c r="K9" s="1"/>
    </row>
    <row r="10" spans="1:11" ht="16.5" thickBot="1" x14ac:dyDescent="0.3">
      <c r="A10" s="272"/>
      <c r="B10" s="271" t="s">
        <v>94</v>
      </c>
      <c r="C10" s="6" t="s">
        <v>92</v>
      </c>
      <c r="D10" s="1"/>
      <c r="E10" s="1"/>
      <c r="F10" s="1"/>
      <c r="G10" s="1"/>
      <c r="H10" s="1"/>
      <c r="I10" s="1"/>
      <c r="J10" s="1"/>
      <c r="K10" s="1"/>
    </row>
    <row r="11" spans="1:11" ht="16.5" thickBot="1" x14ac:dyDescent="0.3">
      <c r="A11" s="273"/>
      <c r="B11" s="273"/>
      <c r="C11" s="6" t="s">
        <v>93</v>
      </c>
      <c r="D11" s="1"/>
      <c r="E11" s="1"/>
      <c r="F11" s="1"/>
      <c r="G11" s="1"/>
      <c r="H11" s="1"/>
      <c r="I11" s="1"/>
      <c r="J11" s="1"/>
      <c r="K11" s="1"/>
    </row>
    <row r="12" spans="1:11" ht="16.5" thickBot="1" x14ac:dyDescent="0.3">
      <c r="A12" s="271">
        <v>750</v>
      </c>
      <c r="B12" s="271" t="s">
        <v>91</v>
      </c>
      <c r="C12" s="6" t="s">
        <v>92</v>
      </c>
      <c r="D12" s="1"/>
      <c r="E12" s="1"/>
      <c r="F12" s="1"/>
      <c r="G12" s="1"/>
      <c r="H12" s="1"/>
      <c r="I12" s="1"/>
      <c r="J12" s="1"/>
      <c r="K12" s="1"/>
    </row>
    <row r="13" spans="1:11" ht="16.5" thickBot="1" x14ac:dyDescent="0.3">
      <c r="A13" s="272"/>
      <c r="B13" s="273"/>
      <c r="C13" s="6" t="s">
        <v>93</v>
      </c>
      <c r="D13" s="1"/>
      <c r="E13" s="1"/>
      <c r="F13" s="1"/>
      <c r="G13" s="1"/>
      <c r="H13" s="1"/>
      <c r="I13" s="1"/>
      <c r="J13" s="1"/>
      <c r="K13" s="1"/>
    </row>
    <row r="14" spans="1:11" ht="16.5" thickBot="1" x14ac:dyDescent="0.3">
      <c r="A14" s="272"/>
      <c r="B14" s="271" t="s">
        <v>94</v>
      </c>
      <c r="C14" s="6" t="s">
        <v>92</v>
      </c>
      <c r="D14" s="1"/>
      <c r="E14" s="1"/>
      <c r="F14" s="1"/>
      <c r="G14" s="1"/>
      <c r="H14" s="1"/>
      <c r="I14" s="1"/>
      <c r="J14" s="1"/>
      <c r="K14" s="1"/>
    </row>
    <row r="15" spans="1:11" ht="16.5" thickBot="1" x14ac:dyDescent="0.3">
      <c r="A15" s="273"/>
      <c r="B15" s="273"/>
      <c r="C15" s="6" t="s">
        <v>93</v>
      </c>
      <c r="D15" s="1"/>
      <c r="E15" s="1"/>
      <c r="F15" s="1"/>
      <c r="G15" s="1"/>
      <c r="H15" s="1"/>
      <c r="I15" s="1"/>
      <c r="J15" s="1"/>
      <c r="K15" s="1"/>
    </row>
    <row r="16" spans="1:11" ht="16.5" thickBot="1" x14ac:dyDescent="0.3">
      <c r="A16" s="271">
        <v>1000</v>
      </c>
      <c r="B16" s="271" t="s">
        <v>91</v>
      </c>
      <c r="C16" s="6" t="s">
        <v>92</v>
      </c>
      <c r="D16" s="1"/>
      <c r="E16" s="1"/>
      <c r="F16" s="1"/>
      <c r="G16" s="1"/>
      <c r="H16" s="1"/>
      <c r="I16" s="1"/>
      <c r="J16" s="1"/>
      <c r="K16" s="1"/>
    </row>
    <row r="17" spans="1:11" ht="16.5" thickBot="1" x14ac:dyDescent="0.3">
      <c r="A17" s="272"/>
      <c r="B17" s="273"/>
      <c r="C17" s="6" t="s">
        <v>93</v>
      </c>
      <c r="D17" s="1"/>
      <c r="E17" s="1"/>
      <c r="F17" s="1"/>
      <c r="G17" s="1"/>
      <c r="H17" s="1"/>
      <c r="I17" s="1"/>
      <c r="J17" s="1"/>
      <c r="K17" s="1"/>
    </row>
    <row r="18" spans="1:11" ht="16.5" thickBot="1" x14ac:dyDescent="0.3">
      <c r="A18" s="272"/>
      <c r="B18" s="271" t="s">
        <v>94</v>
      </c>
      <c r="C18" s="6" t="s">
        <v>92</v>
      </c>
      <c r="D18" s="1"/>
      <c r="E18" s="1"/>
      <c r="F18" s="1"/>
      <c r="G18" s="1"/>
      <c r="H18" s="1"/>
      <c r="I18" s="1"/>
      <c r="J18" s="1"/>
      <c r="K18" s="1"/>
    </row>
    <row r="19" spans="1:11" ht="16.5" thickBot="1" x14ac:dyDescent="0.3">
      <c r="A19" s="273"/>
      <c r="B19" s="273"/>
      <c r="C19" s="6" t="s">
        <v>93</v>
      </c>
      <c r="D19" s="1"/>
      <c r="E19" s="1"/>
      <c r="F19" s="1"/>
      <c r="G19" s="1"/>
      <c r="H19" s="1"/>
      <c r="I19" s="1"/>
      <c r="J19" s="1"/>
      <c r="K19" s="1"/>
    </row>
    <row r="20" spans="1:11" ht="16.5" thickBot="1" x14ac:dyDescent="0.3">
      <c r="A20" s="271">
        <v>1250</v>
      </c>
      <c r="B20" s="271" t="s">
        <v>91</v>
      </c>
      <c r="C20" s="6" t="s">
        <v>92</v>
      </c>
      <c r="D20" s="1"/>
      <c r="E20" s="1"/>
      <c r="F20" s="1"/>
      <c r="G20" s="1"/>
      <c r="H20" s="1"/>
      <c r="I20" s="1"/>
      <c r="J20" s="1"/>
      <c r="K20" s="1"/>
    </row>
    <row r="21" spans="1:11" ht="16.5" thickBot="1" x14ac:dyDescent="0.3">
      <c r="A21" s="272"/>
      <c r="B21" s="273"/>
      <c r="C21" s="6" t="s">
        <v>93</v>
      </c>
      <c r="D21" s="1"/>
      <c r="E21" s="1"/>
      <c r="F21" s="1"/>
      <c r="G21" s="1"/>
      <c r="H21" s="1"/>
      <c r="I21" s="1"/>
      <c r="J21" s="1"/>
      <c r="K21" s="1"/>
    </row>
    <row r="22" spans="1:11" ht="16.5" thickBot="1" x14ac:dyDescent="0.3">
      <c r="A22" s="272"/>
      <c r="B22" s="271" t="s">
        <v>94</v>
      </c>
      <c r="C22" s="6" t="s">
        <v>92</v>
      </c>
      <c r="D22" s="1"/>
      <c r="E22" s="1"/>
      <c r="F22" s="1"/>
      <c r="G22" s="1"/>
      <c r="H22" s="1"/>
      <c r="I22" s="1"/>
      <c r="J22" s="1"/>
      <c r="K22" s="1"/>
    </row>
    <row r="23" spans="1:11" ht="16.5" thickBot="1" x14ac:dyDescent="0.3">
      <c r="A23" s="273"/>
      <c r="B23" s="273"/>
      <c r="C23" s="6" t="s">
        <v>93</v>
      </c>
      <c r="D23" s="1"/>
      <c r="E23" s="1"/>
      <c r="F23" s="1"/>
      <c r="G23" s="1"/>
      <c r="H23" s="1"/>
      <c r="I23" s="1"/>
      <c r="J23" s="1"/>
      <c r="K23" s="1"/>
    </row>
  </sheetData>
  <mergeCells count="19">
    <mergeCell ref="A20:A23"/>
    <mergeCell ref="B20:B21"/>
    <mergeCell ref="B22:B23"/>
    <mergeCell ref="A8:A11"/>
    <mergeCell ref="B8:B9"/>
    <mergeCell ref="B10:B11"/>
    <mergeCell ref="A12:A15"/>
    <mergeCell ref="B12:B13"/>
    <mergeCell ref="B14:B15"/>
    <mergeCell ref="H5:I5"/>
    <mergeCell ref="J5:K5"/>
    <mergeCell ref="A6:C6"/>
    <mergeCell ref="A4:K4"/>
    <mergeCell ref="A16:A19"/>
    <mergeCell ref="B16:B17"/>
    <mergeCell ref="B18:B19"/>
    <mergeCell ref="A5:C5"/>
    <mergeCell ref="D5:E5"/>
    <mergeCell ref="F5:G5"/>
  </mergeCells>
  <pageMargins left="0.98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"/>
  <sheetViews>
    <sheetView view="pageBreakPreview" zoomScaleSheetLayoutView="100" workbookViewId="0">
      <selection activeCell="I19" sqref="I19"/>
    </sheetView>
  </sheetViews>
  <sheetFormatPr defaultRowHeight="12.75" x14ac:dyDescent="0.2"/>
  <cols>
    <col min="1" max="1" width="14.375" style="54" customWidth="1"/>
    <col min="2" max="2" width="11.5" style="54" customWidth="1"/>
    <col min="3" max="3" width="10.5" style="54" customWidth="1"/>
    <col min="4" max="256" width="9" style="54"/>
    <col min="257" max="257" width="14.375" style="54" customWidth="1"/>
    <col min="258" max="258" width="11.125" style="54" customWidth="1"/>
    <col min="259" max="259" width="10.5" style="54" customWidth="1"/>
    <col min="260" max="512" width="9" style="54"/>
    <col min="513" max="513" width="14.375" style="54" customWidth="1"/>
    <col min="514" max="514" width="11.125" style="54" customWidth="1"/>
    <col min="515" max="515" width="10.5" style="54" customWidth="1"/>
    <col min="516" max="768" width="9" style="54"/>
    <col min="769" max="769" width="14.375" style="54" customWidth="1"/>
    <col min="770" max="770" width="11.125" style="54" customWidth="1"/>
    <col min="771" max="771" width="10.5" style="54" customWidth="1"/>
    <col min="772" max="1024" width="9" style="54"/>
    <col min="1025" max="1025" width="14.375" style="54" customWidth="1"/>
    <col min="1026" max="1026" width="11.125" style="54" customWidth="1"/>
    <col min="1027" max="1027" width="10.5" style="54" customWidth="1"/>
    <col min="1028" max="1280" width="9" style="54"/>
    <col min="1281" max="1281" width="14.375" style="54" customWidth="1"/>
    <col min="1282" max="1282" width="11.125" style="54" customWidth="1"/>
    <col min="1283" max="1283" width="10.5" style="54" customWidth="1"/>
    <col min="1284" max="1536" width="9" style="54"/>
    <col min="1537" max="1537" width="14.375" style="54" customWidth="1"/>
    <col min="1538" max="1538" width="11.125" style="54" customWidth="1"/>
    <col min="1539" max="1539" width="10.5" style="54" customWidth="1"/>
    <col min="1540" max="1792" width="9" style="54"/>
    <col min="1793" max="1793" width="14.375" style="54" customWidth="1"/>
    <col min="1794" max="1794" width="11.125" style="54" customWidth="1"/>
    <col min="1795" max="1795" width="10.5" style="54" customWidth="1"/>
    <col min="1796" max="2048" width="9" style="54"/>
    <col min="2049" max="2049" width="14.375" style="54" customWidth="1"/>
    <col min="2050" max="2050" width="11.125" style="54" customWidth="1"/>
    <col min="2051" max="2051" width="10.5" style="54" customWidth="1"/>
    <col min="2052" max="2304" width="9" style="54"/>
    <col min="2305" max="2305" width="14.375" style="54" customWidth="1"/>
    <col min="2306" max="2306" width="11.125" style="54" customWidth="1"/>
    <col min="2307" max="2307" width="10.5" style="54" customWidth="1"/>
    <col min="2308" max="2560" width="9" style="54"/>
    <col min="2561" max="2561" width="14.375" style="54" customWidth="1"/>
    <col min="2562" max="2562" width="11.125" style="54" customWidth="1"/>
    <col min="2563" max="2563" width="10.5" style="54" customWidth="1"/>
    <col min="2564" max="2816" width="9" style="54"/>
    <col min="2817" max="2817" width="14.375" style="54" customWidth="1"/>
    <col min="2818" max="2818" width="11.125" style="54" customWidth="1"/>
    <col min="2819" max="2819" width="10.5" style="54" customWidth="1"/>
    <col min="2820" max="3072" width="9" style="54"/>
    <col min="3073" max="3073" width="14.375" style="54" customWidth="1"/>
    <col min="3074" max="3074" width="11.125" style="54" customWidth="1"/>
    <col min="3075" max="3075" width="10.5" style="54" customWidth="1"/>
    <col min="3076" max="3328" width="9" style="54"/>
    <col min="3329" max="3329" width="14.375" style="54" customWidth="1"/>
    <col min="3330" max="3330" width="11.125" style="54" customWidth="1"/>
    <col min="3331" max="3331" width="10.5" style="54" customWidth="1"/>
    <col min="3332" max="3584" width="9" style="54"/>
    <col min="3585" max="3585" width="14.375" style="54" customWidth="1"/>
    <col min="3586" max="3586" width="11.125" style="54" customWidth="1"/>
    <col min="3587" max="3587" width="10.5" style="54" customWidth="1"/>
    <col min="3588" max="3840" width="9" style="54"/>
    <col min="3841" max="3841" width="14.375" style="54" customWidth="1"/>
    <col min="3842" max="3842" width="11.125" style="54" customWidth="1"/>
    <col min="3843" max="3843" width="10.5" style="54" customWidth="1"/>
    <col min="3844" max="4096" width="9" style="54"/>
    <col min="4097" max="4097" width="14.375" style="54" customWidth="1"/>
    <col min="4098" max="4098" width="11.125" style="54" customWidth="1"/>
    <col min="4099" max="4099" width="10.5" style="54" customWidth="1"/>
    <col min="4100" max="4352" width="9" style="54"/>
    <col min="4353" max="4353" width="14.375" style="54" customWidth="1"/>
    <col min="4354" max="4354" width="11.125" style="54" customWidth="1"/>
    <col min="4355" max="4355" width="10.5" style="54" customWidth="1"/>
    <col min="4356" max="4608" width="9" style="54"/>
    <col min="4609" max="4609" width="14.375" style="54" customWidth="1"/>
    <col min="4610" max="4610" width="11.125" style="54" customWidth="1"/>
    <col min="4611" max="4611" width="10.5" style="54" customWidth="1"/>
    <col min="4612" max="4864" width="9" style="54"/>
    <col min="4865" max="4865" width="14.375" style="54" customWidth="1"/>
    <col min="4866" max="4866" width="11.125" style="54" customWidth="1"/>
    <col min="4867" max="4867" width="10.5" style="54" customWidth="1"/>
    <col min="4868" max="5120" width="9" style="54"/>
    <col min="5121" max="5121" width="14.375" style="54" customWidth="1"/>
    <col min="5122" max="5122" width="11.125" style="54" customWidth="1"/>
    <col min="5123" max="5123" width="10.5" style="54" customWidth="1"/>
    <col min="5124" max="5376" width="9" style="54"/>
    <col min="5377" max="5377" width="14.375" style="54" customWidth="1"/>
    <col min="5378" max="5378" width="11.125" style="54" customWidth="1"/>
    <col min="5379" max="5379" width="10.5" style="54" customWidth="1"/>
    <col min="5380" max="5632" width="9" style="54"/>
    <col min="5633" max="5633" width="14.375" style="54" customWidth="1"/>
    <col min="5634" max="5634" width="11.125" style="54" customWidth="1"/>
    <col min="5635" max="5635" width="10.5" style="54" customWidth="1"/>
    <col min="5636" max="5888" width="9" style="54"/>
    <col min="5889" max="5889" width="14.375" style="54" customWidth="1"/>
    <col min="5890" max="5890" width="11.125" style="54" customWidth="1"/>
    <col min="5891" max="5891" width="10.5" style="54" customWidth="1"/>
    <col min="5892" max="6144" width="9" style="54"/>
    <col min="6145" max="6145" width="14.375" style="54" customWidth="1"/>
    <col min="6146" max="6146" width="11.125" style="54" customWidth="1"/>
    <col min="6147" max="6147" width="10.5" style="54" customWidth="1"/>
    <col min="6148" max="6400" width="9" style="54"/>
    <col min="6401" max="6401" width="14.375" style="54" customWidth="1"/>
    <col min="6402" max="6402" width="11.125" style="54" customWidth="1"/>
    <col min="6403" max="6403" width="10.5" style="54" customWidth="1"/>
    <col min="6404" max="6656" width="9" style="54"/>
    <col min="6657" max="6657" width="14.375" style="54" customWidth="1"/>
    <col min="6658" max="6658" width="11.125" style="54" customWidth="1"/>
    <col min="6659" max="6659" width="10.5" style="54" customWidth="1"/>
    <col min="6660" max="6912" width="9" style="54"/>
    <col min="6913" max="6913" width="14.375" style="54" customWidth="1"/>
    <col min="6914" max="6914" width="11.125" style="54" customWidth="1"/>
    <col min="6915" max="6915" width="10.5" style="54" customWidth="1"/>
    <col min="6916" max="7168" width="9" style="54"/>
    <col min="7169" max="7169" width="14.375" style="54" customWidth="1"/>
    <col min="7170" max="7170" width="11.125" style="54" customWidth="1"/>
    <col min="7171" max="7171" width="10.5" style="54" customWidth="1"/>
    <col min="7172" max="7424" width="9" style="54"/>
    <col min="7425" max="7425" width="14.375" style="54" customWidth="1"/>
    <col min="7426" max="7426" width="11.125" style="54" customWidth="1"/>
    <col min="7427" max="7427" width="10.5" style="54" customWidth="1"/>
    <col min="7428" max="7680" width="9" style="54"/>
    <col min="7681" max="7681" width="14.375" style="54" customWidth="1"/>
    <col min="7682" max="7682" width="11.125" style="54" customWidth="1"/>
    <col min="7683" max="7683" width="10.5" style="54" customWidth="1"/>
    <col min="7684" max="7936" width="9" style="54"/>
    <col min="7937" max="7937" width="14.375" style="54" customWidth="1"/>
    <col min="7938" max="7938" width="11.125" style="54" customWidth="1"/>
    <col min="7939" max="7939" width="10.5" style="54" customWidth="1"/>
    <col min="7940" max="8192" width="9" style="54"/>
    <col min="8193" max="8193" width="14.375" style="54" customWidth="1"/>
    <col min="8194" max="8194" width="11.125" style="54" customWidth="1"/>
    <col min="8195" max="8195" width="10.5" style="54" customWidth="1"/>
    <col min="8196" max="8448" width="9" style="54"/>
    <col min="8449" max="8449" width="14.375" style="54" customWidth="1"/>
    <col min="8450" max="8450" width="11.125" style="54" customWidth="1"/>
    <col min="8451" max="8451" width="10.5" style="54" customWidth="1"/>
    <col min="8452" max="8704" width="9" style="54"/>
    <col min="8705" max="8705" width="14.375" style="54" customWidth="1"/>
    <col min="8706" max="8706" width="11.125" style="54" customWidth="1"/>
    <col min="8707" max="8707" width="10.5" style="54" customWidth="1"/>
    <col min="8708" max="8960" width="9" style="54"/>
    <col min="8961" max="8961" width="14.375" style="54" customWidth="1"/>
    <col min="8962" max="8962" width="11.125" style="54" customWidth="1"/>
    <col min="8963" max="8963" width="10.5" style="54" customWidth="1"/>
    <col min="8964" max="9216" width="9" style="54"/>
    <col min="9217" max="9217" width="14.375" style="54" customWidth="1"/>
    <col min="9218" max="9218" width="11.125" style="54" customWidth="1"/>
    <col min="9219" max="9219" width="10.5" style="54" customWidth="1"/>
    <col min="9220" max="9472" width="9" style="54"/>
    <col min="9473" max="9473" width="14.375" style="54" customWidth="1"/>
    <col min="9474" max="9474" width="11.125" style="54" customWidth="1"/>
    <col min="9475" max="9475" width="10.5" style="54" customWidth="1"/>
    <col min="9476" max="9728" width="9" style="54"/>
    <col min="9729" max="9729" width="14.375" style="54" customWidth="1"/>
    <col min="9730" max="9730" width="11.125" style="54" customWidth="1"/>
    <col min="9731" max="9731" width="10.5" style="54" customWidth="1"/>
    <col min="9732" max="9984" width="9" style="54"/>
    <col min="9985" max="9985" width="14.375" style="54" customWidth="1"/>
    <col min="9986" max="9986" width="11.125" style="54" customWidth="1"/>
    <col min="9987" max="9987" width="10.5" style="54" customWidth="1"/>
    <col min="9988" max="10240" width="9" style="54"/>
    <col min="10241" max="10241" width="14.375" style="54" customWidth="1"/>
    <col min="10242" max="10242" width="11.125" style="54" customWidth="1"/>
    <col min="10243" max="10243" width="10.5" style="54" customWidth="1"/>
    <col min="10244" max="10496" width="9" style="54"/>
    <col min="10497" max="10497" width="14.375" style="54" customWidth="1"/>
    <col min="10498" max="10498" width="11.125" style="54" customWidth="1"/>
    <col min="10499" max="10499" width="10.5" style="54" customWidth="1"/>
    <col min="10500" max="10752" width="9" style="54"/>
    <col min="10753" max="10753" width="14.375" style="54" customWidth="1"/>
    <col min="10754" max="10754" width="11.125" style="54" customWidth="1"/>
    <col min="10755" max="10755" width="10.5" style="54" customWidth="1"/>
    <col min="10756" max="11008" width="9" style="54"/>
    <col min="11009" max="11009" width="14.375" style="54" customWidth="1"/>
    <col min="11010" max="11010" width="11.125" style="54" customWidth="1"/>
    <col min="11011" max="11011" width="10.5" style="54" customWidth="1"/>
    <col min="11012" max="11264" width="9" style="54"/>
    <col min="11265" max="11265" width="14.375" style="54" customWidth="1"/>
    <col min="11266" max="11266" width="11.125" style="54" customWidth="1"/>
    <col min="11267" max="11267" width="10.5" style="54" customWidth="1"/>
    <col min="11268" max="11520" width="9" style="54"/>
    <col min="11521" max="11521" width="14.375" style="54" customWidth="1"/>
    <col min="11522" max="11522" width="11.125" style="54" customWidth="1"/>
    <col min="11523" max="11523" width="10.5" style="54" customWidth="1"/>
    <col min="11524" max="11776" width="9" style="54"/>
    <col min="11777" max="11777" width="14.375" style="54" customWidth="1"/>
    <col min="11778" max="11778" width="11.125" style="54" customWidth="1"/>
    <col min="11779" max="11779" width="10.5" style="54" customWidth="1"/>
    <col min="11780" max="12032" width="9" style="54"/>
    <col min="12033" max="12033" width="14.375" style="54" customWidth="1"/>
    <col min="12034" max="12034" width="11.125" style="54" customWidth="1"/>
    <col min="12035" max="12035" width="10.5" style="54" customWidth="1"/>
    <col min="12036" max="12288" width="9" style="54"/>
    <col min="12289" max="12289" width="14.375" style="54" customWidth="1"/>
    <col min="12290" max="12290" width="11.125" style="54" customWidth="1"/>
    <col min="12291" max="12291" width="10.5" style="54" customWidth="1"/>
    <col min="12292" max="12544" width="9" style="54"/>
    <col min="12545" max="12545" width="14.375" style="54" customWidth="1"/>
    <col min="12546" max="12546" width="11.125" style="54" customWidth="1"/>
    <col min="12547" max="12547" width="10.5" style="54" customWidth="1"/>
    <col min="12548" max="12800" width="9" style="54"/>
    <col min="12801" max="12801" width="14.375" style="54" customWidth="1"/>
    <col min="12802" max="12802" width="11.125" style="54" customWidth="1"/>
    <col min="12803" max="12803" width="10.5" style="54" customWidth="1"/>
    <col min="12804" max="13056" width="9" style="54"/>
    <col min="13057" max="13057" width="14.375" style="54" customWidth="1"/>
    <col min="13058" max="13058" width="11.125" style="54" customWidth="1"/>
    <col min="13059" max="13059" width="10.5" style="54" customWidth="1"/>
    <col min="13060" max="13312" width="9" style="54"/>
    <col min="13313" max="13313" width="14.375" style="54" customWidth="1"/>
    <col min="13314" max="13314" width="11.125" style="54" customWidth="1"/>
    <col min="13315" max="13315" width="10.5" style="54" customWidth="1"/>
    <col min="13316" max="13568" width="9" style="54"/>
    <col min="13569" max="13569" width="14.375" style="54" customWidth="1"/>
    <col min="13570" max="13570" width="11.125" style="54" customWidth="1"/>
    <col min="13571" max="13571" width="10.5" style="54" customWidth="1"/>
    <col min="13572" max="13824" width="9" style="54"/>
    <col min="13825" max="13825" width="14.375" style="54" customWidth="1"/>
    <col min="13826" max="13826" width="11.125" style="54" customWidth="1"/>
    <col min="13827" max="13827" width="10.5" style="54" customWidth="1"/>
    <col min="13828" max="14080" width="9" style="54"/>
    <col min="14081" max="14081" width="14.375" style="54" customWidth="1"/>
    <col min="14082" max="14082" width="11.125" style="54" customWidth="1"/>
    <col min="14083" max="14083" width="10.5" style="54" customWidth="1"/>
    <col min="14084" max="14336" width="9" style="54"/>
    <col min="14337" max="14337" width="14.375" style="54" customWidth="1"/>
    <col min="14338" max="14338" width="11.125" style="54" customWidth="1"/>
    <col min="14339" max="14339" width="10.5" style="54" customWidth="1"/>
    <col min="14340" max="14592" width="9" style="54"/>
    <col min="14593" max="14593" width="14.375" style="54" customWidth="1"/>
    <col min="14594" max="14594" width="11.125" style="54" customWidth="1"/>
    <col min="14595" max="14595" width="10.5" style="54" customWidth="1"/>
    <col min="14596" max="14848" width="9" style="54"/>
    <col min="14849" max="14849" width="14.375" style="54" customWidth="1"/>
    <col min="14850" max="14850" width="11.125" style="54" customWidth="1"/>
    <col min="14851" max="14851" width="10.5" style="54" customWidth="1"/>
    <col min="14852" max="15104" width="9" style="54"/>
    <col min="15105" max="15105" width="14.375" style="54" customWidth="1"/>
    <col min="15106" max="15106" width="11.125" style="54" customWidth="1"/>
    <col min="15107" max="15107" width="10.5" style="54" customWidth="1"/>
    <col min="15108" max="15360" width="9" style="54"/>
    <col min="15361" max="15361" width="14.375" style="54" customWidth="1"/>
    <col min="15362" max="15362" width="11.125" style="54" customWidth="1"/>
    <col min="15363" max="15363" width="10.5" style="54" customWidth="1"/>
    <col min="15364" max="15616" width="9" style="54"/>
    <col min="15617" max="15617" width="14.375" style="54" customWidth="1"/>
    <col min="15618" max="15618" width="11.125" style="54" customWidth="1"/>
    <col min="15619" max="15619" width="10.5" style="54" customWidth="1"/>
    <col min="15620" max="15872" width="9" style="54"/>
    <col min="15873" max="15873" width="14.375" style="54" customWidth="1"/>
    <col min="15874" max="15874" width="11.125" style="54" customWidth="1"/>
    <col min="15875" max="15875" width="10.5" style="54" customWidth="1"/>
    <col min="15876" max="16128" width="9" style="54"/>
    <col min="16129" max="16129" width="14.375" style="54" customWidth="1"/>
    <col min="16130" max="16130" width="11.125" style="54" customWidth="1"/>
    <col min="16131" max="16131" width="10.5" style="54" customWidth="1"/>
    <col min="16132" max="16384" width="9" style="54"/>
  </cols>
  <sheetData>
    <row r="2" spans="1:11" ht="15.75" x14ac:dyDescent="0.25">
      <c r="A2" s="274" t="s">
        <v>171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3.5" thickBo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41.25" customHeight="1" thickBot="1" x14ac:dyDescent="0.25">
      <c r="A4" s="275" t="s">
        <v>83</v>
      </c>
      <c r="B4" s="275"/>
      <c r="C4" s="275"/>
      <c r="D4" s="276">
        <v>15</v>
      </c>
      <c r="E4" s="276"/>
      <c r="F4" s="276">
        <v>150</v>
      </c>
      <c r="G4" s="276"/>
      <c r="H4" s="276">
        <v>250</v>
      </c>
      <c r="I4" s="276"/>
      <c r="J4" s="276">
        <v>670</v>
      </c>
      <c r="K4" s="276"/>
    </row>
    <row r="5" spans="1:11" ht="26.25" customHeight="1" thickBot="1" x14ac:dyDescent="0.25">
      <c r="A5" s="275" t="s">
        <v>84</v>
      </c>
      <c r="B5" s="275"/>
      <c r="C5" s="275"/>
      <c r="D5" s="59" t="s">
        <v>85</v>
      </c>
      <c r="E5" s="59" t="s">
        <v>86</v>
      </c>
      <c r="F5" s="59" t="s">
        <v>85</v>
      </c>
      <c r="G5" s="59" t="s">
        <v>86</v>
      </c>
      <c r="H5" s="59" t="s">
        <v>85</v>
      </c>
      <c r="I5" s="59" t="s">
        <v>86</v>
      </c>
      <c r="J5" s="59" t="s">
        <v>85</v>
      </c>
      <c r="K5" s="59" t="s">
        <v>86</v>
      </c>
    </row>
    <row r="6" spans="1:11" ht="64.5" thickBot="1" x14ac:dyDescent="0.25">
      <c r="A6" s="60" t="s">
        <v>87</v>
      </c>
      <c r="B6" s="60" t="s">
        <v>88</v>
      </c>
      <c r="C6" s="60" t="s">
        <v>89</v>
      </c>
      <c r="D6" s="156"/>
      <c r="E6" s="156"/>
      <c r="F6" s="156"/>
      <c r="G6" s="156"/>
      <c r="H6" s="156"/>
      <c r="I6" s="156"/>
      <c r="J6" s="156"/>
      <c r="K6" s="156"/>
    </row>
    <row r="7" spans="1:11" ht="13.5" thickBot="1" x14ac:dyDescent="0.25">
      <c r="A7" s="275" t="s">
        <v>90</v>
      </c>
      <c r="B7" s="277" t="s">
        <v>91</v>
      </c>
      <c r="C7" s="61" t="s">
        <v>92</v>
      </c>
      <c r="D7" s="156"/>
      <c r="E7" s="156"/>
      <c r="F7" s="156"/>
      <c r="G7" s="156"/>
      <c r="H7" s="156"/>
      <c r="I7" s="156"/>
      <c r="J7" s="156"/>
      <c r="K7" s="156"/>
    </row>
    <row r="8" spans="1:11" ht="13.5" thickBot="1" x14ac:dyDescent="0.25">
      <c r="A8" s="275"/>
      <c r="B8" s="277"/>
      <c r="C8" s="61" t="s">
        <v>93</v>
      </c>
      <c r="D8" s="156"/>
      <c r="E8" s="156"/>
      <c r="F8" s="156"/>
      <c r="G8" s="156"/>
      <c r="H8" s="156"/>
      <c r="I8" s="156"/>
      <c r="J8" s="156"/>
      <c r="K8" s="156"/>
    </row>
    <row r="9" spans="1:11" ht="13.5" thickBot="1" x14ac:dyDescent="0.25">
      <c r="A9" s="275"/>
      <c r="B9" s="277" t="s">
        <v>94</v>
      </c>
      <c r="C9" s="61" t="s">
        <v>92</v>
      </c>
      <c r="D9" s="156"/>
      <c r="E9" s="156"/>
      <c r="F9" s="156"/>
      <c r="G9" s="156"/>
      <c r="H9" s="156"/>
      <c r="I9" s="156"/>
      <c r="J9" s="156"/>
      <c r="K9" s="156"/>
    </row>
    <row r="10" spans="1:11" ht="13.5" thickBot="1" x14ac:dyDescent="0.25">
      <c r="A10" s="275"/>
      <c r="B10" s="277"/>
      <c r="C10" s="61" t="s">
        <v>93</v>
      </c>
      <c r="D10" s="156"/>
      <c r="E10" s="156"/>
      <c r="F10" s="156"/>
      <c r="G10" s="156"/>
      <c r="H10" s="156"/>
      <c r="I10" s="156"/>
      <c r="J10" s="156"/>
      <c r="K10" s="156"/>
    </row>
    <row r="11" spans="1:11" ht="13.5" thickBot="1" x14ac:dyDescent="0.25">
      <c r="A11" s="275" t="s">
        <v>172</v>
      </c>
      <c r="B11" s="277" t="s">
        <v>91</v>
      </c>
      <c r="C11" s="61" t="s">
        <v>92</v>
      </c>
      <c r="D11" s="156"/>
      <c r="E11" s="156"/>
      <c r="F11" s="156"/>
      <c r="G11" s="156"/>
      <c r="H11" s="156"/>
      <c r="I11" s="156"/>
      <c r="J11" s="156"/>
      <c r="K11" s="156"/>
    </row>
    <row r="12" spans="1:11" ht="13.5" thickBot="1" x14ac:dyDescent="0.25">
      <c r="A12" s="275"/>
      <c r="B12" s="277"/>
      <c r="C12" s="61" t="s">
        <v>93</v>
      </c>
      <c r="D12" s="156"/>
      <c r="E12" s="156"/>
      <c r="F12" s="156"/>
      <c r="G12" s="156"/>
      <c r="H12" s="156"/>
      <c r="I12" s="156"/>
      <c r="J12" s="156"/>
      <c r="K12" s="156"/>
    </row>
    <row r="13" spans="1:11" ht="13.5" thickBot="1" x14ac:dyDescent="0.25">
      <c r="A13" s="275"/>
      <c r="B13" s="277" t="s">
        <v>94</v>
      </c>
      <c r="C13" s="61" t="s">
        <v>92</v>
      </c>
      <c r="D13" s="156"/>
      <c r="E13" s="156"/>
      <c r="F13" s="156"/>
      <c r="G13" s="156"/>
      <c r="H13" s="156"/>
      <c r="I13" s="156"/>
      <c r="J13" s="156"/>
      <c r="K13" s="156"/>
    </row>
    <row r="14" spans="1:11" ht="13.5" thickBot="1" x14ac:dyDescent="0.25">
      <c r="A14" s="275"/>
      <c r="B14" s="277"/>
      <c r="C14" s="61" t="s">
        <v>93</v>
      </c>
      <c r="D14" s="156"/>
      <c r="E14" s="156"/>
      <c r="F14" s="156"/>
      <c r="G14" s="156"/>
      <c r="H14" s="156"/>
      <c r="I14" s="156"/>
      <c r="J14" s="156"/>
      <c r="K14" s="156"/>
    </row>
    <row r="15" spans="1:11" ht="13.5" thickBot="1" x14ac:dyDescent="0.25">
      <c r="A15" s="275" t="s">
        <v>173</v>
      </c>
      <c r="B15" s="277" t="s">
        <v>91</v>
      </c>
      <c r="C15" s="61" t="s">
        <v>92</v>
      </c>
      <c r="D15" s="156"/>
      <c r="E15" s="156"/>
      <c r="F15" s="156"/>
      <c r="G15" s="156"/>
      <c r="H15" s="156"/>
      <c r="I15" s="156"/>
      <c r="J15" s="156"/>
      <c r="K15" s="156"/>
    </row>
    <row r="16" spans="1:11" ht="13.5" thickBot="1" x14ac:dyDescent="0.25">
      <c r="A16" s="275"/>
      <c r="B16" s="277"/>
      <c r="C16" s="61" t="s">
        <v>93</v>
      </c>
      <c r="D16" s="156"/>
      <c r="E16" s="156"/>
      <c r="F16" s="156"/>
      <c r="G16" s="156"/>
      <c r="H16" s="156"/>
      <c r="I16" s="156"/>
      <c r="J16" s="156"/>
      <c r="K16" s="156"/>
    </row>
    <row r="17" spans="1:11" ht="13.5" thickBot="1" x14ac:dyDescent="0.25">
      <c r="A17" s="275"/>
      <c r="B17" s="277" t="s">
        <v>94</v>
      </c>
      <c r="C17" s="61" t="s">
        <v>92</v>
      </c>
      <c r="D17" s="156"/>
      <c r="E17" s="156"/>
      <c r="F17" s="156"/>
      <c r="G17" s="156"/>
      <c r="H17" s="156"/>
      <c r="I17" s="156"/>
      <c r="J17" s="156"/>
      <c r="K17" s="156"/>
    </row>
    <row r="18" spans="1:11" ht="13.5" thickBot="1" x14ac:dyDescent="0.25">
      <c r="A18" s="275"/>
      <c r="B18" s="277"/>
      <c r="C18" s="61" t="s">
        <v>93</v>
      </c>
      <c r="D18" s="156"/>
      <c r="E18" s="156"/>
      <c r="F18" s="156"/>
      <c r="G18" s="156"/>
      <c r="H18" s="156"/>
      <c r="I18" s="156"/>
      <c r="J18" s="156"/>
      <c r="K18" s="156"/>
    </row>
    <row r="19" spans="1:11" ht="13.5" thickBot="1" x14ac:dyDescent="0.25">
      <c r="A19" s="275">
        <v>1250</v>
      </c>
      <c r="B19" s="277" t="s">
        <v>91</v>
      </c>
      <c r="C19" s="61" t="s">
        <v>92</v>
      </c>
      <c r="D19" s="156"/>
      <c r="E19" s="156"/>
      <c r="F19" s="156"/>
      <c r="G19" s="156"/>
      <c r="H19" s="156"/>
      <c r="I19" s="156"/>
      <c r="J19" s="156"/>
      <c r="K19" s="156"/>
    </row>
    <row r="20" spans="1:11" ht="12" customHeight="1" thickBot="1" x14ac:dyDescent="0.25">
      <c r="A20" s="275"/>
      <c r="B20" s="277"/>
      <c r="C20" s="61" t="s">
        <v>93</v>
      </c>
      <c r="D20" s="156"/>
      <c r="E20" s="156"/>
      <c r="F20" s="156"/>
      <c r="G20" s="156"/>
      <c r="H20" s="156"/>
      <c r="I20" s="156"/>
      <c r="J20" s="156"/>
      <c r="K20" s="156"/>
    </row>
    <row r="21" spans="1:11" ht="12" customHeight="1" thickBot="1" x14ac:dyDescent="0.25">
      <c r="A21" s="275"/>
      <c r="B21" s="277" t="s">
        <v>94</v>
      </c>
      <c r="C21" s="61" t="s">
        <v>92</v>
      </c>
      <c r="D21" s="156"/>
      <c r="E21" s="156"/>
      <c r="F21" s="156"/>
      <c r="G21" s="156"/>
      <c r="H21" s="156"/>
      <c r="I21" s="156"/>
      <c r="J21" s="156"/>
      <c r="K21" s="156"/>
    </row>
    <row r="22" spans="1:11" ht="12" customHeight="1" thickBot="1" x14ac:dyDescent="0.25">
      <c r="A22" s="275"/>
      <c r="B22" s="277"/>
      <c r="C22" s="61" t="s">
        <v>93</v>
      </c>
      <c r="D22" s="156"/>
      <c r="E22" s="156"/>
      <c r="F22" s="156"/>
      <c r="G22" s="156"/>
      <c r="H22" s="156"/>
      <c r="I22" s="156"/>
      <c r="J22" s="156"/>
      <c r="K22" s="156"/>
    </row>
    <row r="25" spans="1:11" ht="38.25" customHeight="1" x14ac:dyDescent="0.2">
      <c r="A25" s="280" t="s">
        <v>253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spans="1:11" ht="59.25" customHeight="1" x14ac:dyDescent="0.2">
      <c r="A26" s="278"/>
      <c r="B26" s="278"/>
      <c r="C26" s="278"/>
      <c r="D26" s="278"/>
      <c r="E26" s="278"/>
      <c r="F26" s="278"/>
      <c r="G26" s="278"/>
      <c r="H26" s="278"/>
      <c r="I26" s="278"/>
      <c r="J26" s="278"/>
      <c r="K26" s="278"/>
    </row>
    <row r="27" spans="1:11" ht="18.75" x14ac:dyDescent="0.2">
      <c r="A27" s="279"/>
      <c r="B27" s="279"/>
      <c r="C27" s="279"/>
      <c r="D27" s="279"/>
      <c r="E27" s="279"/>
      <c r="F27" s="279"/>
      <c r="G27" s="279"/>
      <c r="H27" s="279"/>
      <c r="I27" s="279"/>
      <c r="J27" s="279"/>
      <c r="K27" s="279"/>
    </row>
  </sheetData>
  <mergeCells count="22">
    <mergeCell ref="A26:K26"/>
    <mergeCell ref="A27:K27"/>
    <mergeCell ref="A15:A18"/>
    <mergeCell ref="B15:B16"/>
    <mergeCell ref="B17:B18"/>
    <mergeCell ref="A19:A22"/>
    <mergeCell ref="B19:B20"/>
    <mergeCell ref="B21:B22"/>
    <mergeCell ref="A25:K25"/>
    <mergeCell ref="A5:C5"/>
    <mergeCell ref="A7:A10"/>
    <mergeCell ref="B7:B8"/>
    <mergeCell ref="B9:B10"/>
    <mergeCell ref="A11:A14"/>
    <mergeCell ref="B11:B12"/>
    <mergeCell ref="B13:B14"/>
    <mergeCell ref="A2:K2"/>
    <mergeCell ref="A4:C4"/>
    <mergeCell ref="D4:E4"/>
    <mergeCell ref="F4:G4"/>
    <mergeCell ref="H4:I4"/>
    <mergeCell ref="J4:K4"/>
  </mergeCells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8"/>
  <sheetViews>
    <sheetView tabSelected="1" view="pageBreakPreview" zoomScale="85" zoomScaleSheetLayoutView="85" workbookViewId="0">
      <selection activeCell="I7" sqref="I7"/>
    </sheetView>
  </sheetViews>
  <sheetFormatPr defaultRowHeight="15.75" x14ac:dyDescent="0.25"/>
  <cols>
    <col min="1" max="1" width="9" style="8"/>
    <col min="2" max="2" width="30.625" customWidth="1"/>
    <col min="5" max="5" width="11.375" customWidth="1"/>
    <col min="8" max="8" width="11.5" customWidth="1"/>
    <col min="11" max="11" width="12.5" customWidth="1"/>
    <col min="14" max="14" width="12.125" customWidth="1"/>
    <col min="17" max="17" width="12.5" customWidth="1"/>
  </cols>
  <sheetData>
    <row r="2" spans="1:17" ht="39" customHeight="1" x14ac:dyDescent="0.25">
      <c r="A2" s="281" t="s">
        <v>175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</row>
    <row r="3" spans="1:17" ht="21" customHeight="1" thickBot="1" x14ac:dyDescent="0.3">
      <c r="A3" s="164"/>
      <c r="B3" s="164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ht="16.5" thickBot="1" x14ac:dyDescent="0.3">
      <c r="A4" s="282" t="s">
        <v>0</v>
      </c>
      <c r="B4" s="285" t="s">
        <v>96</v>
      </c>
      <c r="C4" s="267" t="s">
        <v>97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8"/>
    </row>
    <row r="5" spans="1:17" ht="27.75" customHeight="1" thickBot="1" x14ac:dyDescent="0.3">
      <c r="A5" s="283"/>
      <c r="B5" s="286"/>
      <c r="C5" s="267" t="s">
        <v>98</v>
      </c>
      <c r="D5" s="269"/>
      <c r="E5" s="268"/>
      <c r="F5" s="267" t="s">
        <v>99</v>
      </c>
      <c r="G5" s="269"/>
      <c r="H5" s="268"/>
      <c r="I5" s="267" t="s">
        <v>100</v>
      </c>
      <c r="J5" s="269"/>
      <c r="K5" s="268"/>
      <c r="L5" s="267" t="s">
        <v>101</v>
      </c>
      <c r="M5" s="269"/>
      <c r="N5" s="268"/>
      <c r="O5" s="267" t="s">
        <v>30</v>
      </c>
      <c r="P5" s="269"/>
      <c r="Q5" s="268"/>
    </row>
    <row r="6" spans="1:17" ht="51.75" thickBot="1" x14ac:dyDescent="0.3">
      <c r="A6" s="284"/>
      <c r="B6" s="287"/>
      <c r="C6" s="22">
        <v>2019</v>
      </c>
      <c r="D6" s="22">
        <v>2020</v>
      </c>
      <c r="E6" s="4" t="s">
        <v>71</v>
      </c>
      <c r="F6" s="22">
        <v>2019</v>
      </c>
      <c r="G6" s="22">
        <v>2020</v>
      </c>
      <c r="H6" s="4" t="s">
        <v>71</v>
      </c>
      <c r="I6" s="22">
        <v>2019</v>
      </c>
      <c r="J6" s="22">
        <v>2020</v>
      </c>
      <c r="K6" s="4" t="s">
        <v>71</v>
      </c>
      <c r="L6" s="22">
        <v>2019</v>
      </c>
      <c r="M6" s="22">
        <v>2020</v>
      </c>
      <c r="N6" s="4" t="s">
        <v>71</v>
      </c>
      <c r="O6" s="22">
        <v>2019</v>
      </c>
      <c r="P6" s="22">
        <v>2020</v>
      </c>
      <c r="Q6" s="4" t="s">
        <v>71</v>
      </c>
    </row>
    <row r="7" spans="1:17" ht="16.5" thickBot="1" x14ac:dyDescent="0.3">
      <c r="A7" s="18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6.25" thickBot="1" x14ac:dyDescent="0.3">
      <c r="A8" s="18">
        <v>1</v>
      </c>
      <c r="B8" s="1" t="s">
        <v>102</v>
      </c>
      <c r="C8" s="157">
        <v>58</v>
      </c>
      <c r="D8" s="157">
        <v>88</v>
      </c>
      <c r="E8" s="158">
        <f>(D8/C8)*100-100</f>
        <v>51.724137931034477</v>
      </c>
      <c r="F8" s="157">
        <v>0</v>
      </c>
      <c r="G8" s="157">
        <v>0</v>
      </c>
      <c r="H8" s="159" t="s">
        <v>158</v>
      </c>
      <c r="I8" s="157">
        <v>0</v>
      </c>
      <c r="J8" s="157">
        <v>0</v>
      </c>
      <c r="K8" s="159" t="s">
        <v>158</v>
      </c>
      <c r="L8" s="157">
        <v>0</v>
      </c>
      <c r="M8" s="157">
        <v>0</v>
      </c>
      <c r="N8" s="159" t="s">
        <v>158</v>
      </c>
      <c r="O8" s="157">
        <v>0</v>
      </c>
      <c r="P8" s="157">
        <v>0</v>
      </c>
      <c r="Q8" s="159" t="s">
        <v>158</v>
      </c>
    </row>
    <row r="9" spans="1:17" ht="26.25" thickBot="1" x14ac:dyDescent="0.3">
      <c r="A9" s="18" t="s">
        <v>10</v>
      </c>
      <c r="B9" s="5" t="s">
        <v>103</v>
      </c>
      <c r="C9" s="157">
        <v>4</v>
      </c>
      <c r="D9" s="157">
        <v>3</v>
      </c>
      <c r="E9" s="158">
        <f>(D9/C9)*100-100</f>
        <v>-25</v>
      </c>
      <c r="F9" s="157">
        <v>0</v>
      </c>
      <c r="G9" s="157">
        <v>0</v>
      </c>
      <c r="H9" s="159" t="s">
        <v>158</v>
      </c>
      <c r="I9" s="157">
        <v>0</v>
      </c>
      <c r="J9" s="157">
        <v>0</v>
      </c>
      <c r="K9" s="159" t="s">
        <v>158</v>
      </c>
      <c r="L9" s="157">
        <v>0</v>
      </c>
      <c r="M9" s="157">
        <v>0</v>
      </c>
      <c r="N9" s="159" t="s">
        <v>158</v>
      </c>
      <c r="O9" s="157">
        <v>0</v>
      </c>
      <c r="P9" s="157">
        <v>0</v>
      </c>
      <c r="Q9" s="159" t="s">
        <v>158</v>
      </c>
    </row>
    <row r="10" spans="1:17" ht="26.25" thickBot="1" x14ac:dyDescent="0.3">
      <c r="A10" s="18" t="s">
        <v>11</v>
      </c>
      <c r="B10" s="5" t="s">
        <v>104</v>
      </c>
      <c r="C10" s="157">
        <v>54</v>
      </c>
      <c r="D10" s="157">
        <v>85</v>
      </c>
      <c r="E10" s="158">
        <f>(D10/C10)*100-100</f>
        <v>57.407407407407419</v>
      </c>
      <c r="F10" s="157">
        <v>0</v>
      </c>
      <c r="G10" s="157">
        <v>0</v>
      </c>
      <c r="H10" s="159" t="s">
        <v>158</v>
      </c>
      <c r="I10" s="157">
        <v>0</v>
      </c>
      <c r="J10" s="157">
        <v>0</v>
      </c>
      <c r="K10" s="159" t="s">
        <v>158</v>
      </c>
      <c r="L10" s="157">
        <v>0</v>
      </c>
      <c r="M10" s="157">
        <v>0</v>
      </c>
      <c r="N10" s="159" t="s">
        <v>158</v>
      </c>
      <c r="O10" s="157">
        <v>0</v>
      </c>
      <c r="P10" s="157">
        <v>0</v>
      </c>
      <c r="Q10" s="159" t="s">
        <v>158</v>
      </c>
    </row>
    <row r="11" spans="1:17" ht="26.25" thickBot="1" x14ac:dyDescent="0.3">
      <c r="A11" s="18" t="s">
        <v>12</v>
      </c>
      <c r="B11" s="5" t="s">
        <v>105</v>
      </c>
      <c r="C11" s="157">
        <v>0</v>
      </c>
      <c r="D11" s="157">
        <v>0</v>
      </c>
      <c r="E11" s="160" t="s">
        <v>158</v>
      </c>
      <c r="F11" s="157">
        <v>0</v>
      </c>
      <c r="G11" s="157">
        <v>0</v>
      </c>
      <c r="H11" s="159" t="s">
        <v>158</v>
      </c>
      <c r="I11" s="157">
        <v>0</v>
      </c>
      <c r="J11" s="157">
        <v>0</v>
      </c>
      <c r="K11" s="159" t="s">
        <v>158</v>
      </c>
      <c r="L11" s="157">
        <v>0</v>
      </c>
      <c r="M11" s="157">
        <v>0</v>
      </c>
      <c r="N11" s="159" t="s">
        <v>158</v>
      </c>
      <c r="O11" s="157">
        <v>0</v>
      </c>
      <c r="P11" s="157">
        <v>0</v>
      </c>
      <c r="Q11" s="159" t="s">
        <v>158</v>
      </c>
    </row>
    <row r="12" spans="1:17" ht="16.5" thickBot="1" x14ac:dyDescent="0.3">
      <c r="A12" s="18" t="s">
        <v>13</v>
      </c>
      <c r="B12" s="5" t="s">
        <v>106</v>
      </c>
      <c r="C12" s="157">
        <v>0</v>
      </c>
      <c r="D12" s="157">
        <v>0</v>
      </c>
      <c r="E12" s="160" t="s">
        <v>158</v>
      </c>
      <c r="F12" s="157">
        <v>0</v>
      </c>
      <c r="G12" s="157">
        <v>0</v>
      </c>
      <c r="H12" s="159" t="s">
        <v>158</v>
      </c>
      <c r="I12" s="157">
        <v>0</v>
      </c>
      <c r="J12" s="157">
        <v>0</v>
      </c>
      <c r="K12" s="159" t="s">
        <v>158</v>
      </c>
      <c r="L12" s="157">
        <v>0</v>
      </c>
      <c r="M12" s="157">
        <v>0</v>
      </c>
      <c r="N12" s="159" t="s">
        <v>158</v>
      </c>
      <c r="O12" s="157">
        <v>0</v>
      </c>
      <c r="P12" s="157">
        <v>0</v>
      </c>
      <c r="Q12" s="159" t="s">
        <v>158</v>
      </c>
    </row>
    <row r="13" spans="1:17" ht="26.25" thickBot="1" x14ac:dyDescent="0.3">
      <c r="A13" s="18" t="s">
        <v>152</v>
      </c>
      <c r="B13" s="5" t="s">
        <v>107</v>
      </c>
      <c r="C13" s="157">
        <v>0</v>
      </c>
      <c r="D13" s="157">
        <v>0</v>
      </c>
      <c r="E13" s="160" t="s">
        <v>158</v>
      </c>
      <c r="F13" s="157">
        <v>0</v>
      </c>
      <c r="G13" s="157">
        <v>0</v>
      </c>
      <c r="H13" s="159" t="s">
        <v>158</v>
      </c>
      <c r="I13" s="157">
        <v>0</v>
      </c>
      <c r="J13" s="157">
        <v>0</v>
      </c>
      <c r="K13" s="159" t="s">
        <v>158</v>
      </c>
      <c r="L13" s="157">
        <v>0</v>
      </c>
      <c r="M13" s="157">
        <v>0</v>
      </c>
      <c r="N13" s="159" t="s">
        <v>158</v>
      </c>
      <c r="O13" s="157">
        <v>0</v>
      </c>
      <c r="P13" s="157">
        <v>0</v>
      </c>
      <c r="Q13" s="159" t="s">
        <v>158</v>
      </c>
    </row>
    <row r="14" spans="1:17" ht="16.5" thickBot="1" x14ac:dyDescent="0.3">
      <c r="A14" s="18" t="s">
        <v>153</v>
      </c>
      <c r="B14" s="5" t="s">
        <v>108</v>
      </c>
      <c r="C14" s="157">
        <v>0</v>
      </c>
      <c r="D14" s="157">
        <v>0</v>
      </c>
      <c r="E14" s="160" t="s">
        <v>158</v>
      </c>
      <c r="F14" s="157">
        <v>0</v>
      </c>
      <c r="G14" s="157">
        <v>0</v>
      </c>
      <c r="H14" s="159" t="s">
        <v>158</v>
      </c>
      <c r="I14" s="157">
        <v>0</v>
      </c>
      <c r="J14" s="157">
        <v>0</v>
      </c>
      <c r="K14" s="159" t="s">
        <v>158</v>
      </c>
      <c r="L14" s="157">
        <v>0</v>
      </c>
      <c r="M14" s="157">
        <v>0</v>
      </c>
      <c r="N14" s="159" t="s">
        <v>158</v>
      </c>
      <c r="O14" s="157">
        <v>0</v>
      </c>
      <c r="P14" s="157">
        <v>0</v>
      </c>
      <c r="Q14" s="159" t="s">
        <v>158</v>
      </c>
    </row>
    <row r="15" spans="1:17" ht="16.5" thickBot="1" x14ac:dyDescent="0.3">
      <c r="A15" s="18">
        <v>2</v>
      </c>
      <c r="B15" s="5" t="s">
        <v>109</v>
      </c>
      <c r="C15" s="157">
        <v>0</v>
      </c>
      <c r="D15" s="157">
        <v>0</v>
      </c>
      <c r="E15" s="160" t="s">
        <v>158</v>
      </c>
      <c r="F15" s="157" t="s">
        <v>158</v>
      </c>
      <c r="G15" s="157" t="s">
        <v>158</v>
      </c>
      <c r="H15" s="159" t="s">
        <v>158</v>
      </c>
      <c r="I15" s="157" t="s">
        <v>158</v>
      </c>
      <c r="J15" s="157" t="s">
        <v>158</v>
      </c>
      <c r="K15" s="159" t="s">
        <v>158</v>
      </c>
      <c r="L15" s="157" t="s">
        <v>158</v>
      </c>
      <c r="M15" s="157" t="s">
        <v>158</v>
      </c>
      <c r="N15" s="159" t="s">
        <v>158</v>
      </c>
      <c r="O15" s="157" t="s">
        <v>158</v>
      </c>
      <c r="P15" s="157" t="s">
        <v>158</v>
      </c>
      <c r="Q15" s="159" t="s">
        <v>158</v>
      </c>
    </row>
    <row r="16" spans="1:17" ht="26.25" thickBot="1" x14ac:dyDescent="0.3">
      <c r="A16" s="18" t="s">
        <v>14</v>
      </c>
      <c r="B16" s="5" t="s">
        <v>110</v>
      </c>
      <c r="C16" s="157">
        <v>0</v>
      </c>
      <c r="D16" s="157">
        <v>0</v>
      </c>
      <c r="E16" s="160" t="s">
        <v>158</v>
      </c>
      <c r="F16" s="157">
        <v>0</v>
      </c>
      <c r="G16" s="157">
        <v>0</v>
      </c>
      <c r="H16" s="159" t="s">
        <v>158</v>
      </c>
      <c r="I16" s="157">
        <v>0</v>
      </c>
      <c r="J16" s="157">
        <v>0</v>
      </c>
      <c r="K16" s="159" t="s">
        <v>158</v>
      </c>
      <c r="L16" s="157">
        <v>0</v>
      </c>
      <c r="M16" s="157">
        <v>0</v>
      </c>
      <c r="N16" s="159" t="s">
        <v>158</v>
      </c>
      <c r="O16" s="157">
        <v>0</v>
      </c>
      <c r="P16" s="157">
        <v>0</v>
      </c>
      <c r="Q16" s="159" t="s">
        <v>158</v>
      </c>
    </row>
    <row r="17" spans="1:17" ht="26.25" thickBot="1" x14ac:dyDescent="0.3">
      <c r="A17" s="18" t="s">
        <v>15</v>
      </c>
      <c r="B17" s="5" t="s">
        <v>111</v>
      </c>
      <c r="C17" s="157">
        <v>0</v>
      </c>
      <c r="D17" s="157">
        <v>0</v>
      </c>
      <c r="E17" s="160" t="s">
        <v>158</v>
      </c>
      <c r="F17" s="157">
        <v>0</v>
      </c>
      <c r="G17" s="157">
        <v>0</v>
      </c>
      <c r="H17" s="159" t="s">
        <v>158</v>
      </c>
      <c r="I17" s="157">
        <v>0</v>
      </c>
      <c r="J17" s="157">
        <v>0</v>
      </c>
      <c r="K17" s="159" t="s">
        <v>158</v>
      </c>
      <c r="L17" s="157">
        <v>0</v>
      </c>
      <c r="M17" s="157">
        <v>0</v>
      </c>
      <c r="N17" s="159" t="s">
        <v>158</v>
      </c>
      <c r="O17" s="157">
        <v>0</v>
      </c>
      <c r="P17" s="157">
        <v>0</v>
      </c>
      <c r="Q17" s="159" t="s">
        <v>158</v>
      </c>
    </row>
    <row r="18" spans="1:17" ht="16.5" thickBot="1" x14ac:dyDescent="0.3">
      <c r="A18" s="18" t="s">
        <v>16</v>
      </c>
      <c r="B18" s="5" t="s">
        <v>112</v>
      </c>
      <c r="C18" s="157">
        <v>0</v>
      </c>
      <c r="D18" s="157">
        <v>0</v>
      </c>
      <c r="E18" s="160" t="s">
        <v>158</v>
      </c>
      <c r="F18" s="157">
        <v>0</v>
      </c>
      <c r="G18" s="157">
        <v>0</v>
      </c>
      <c r="H18" s="159" t="s">
        <v>158</v>
      </c>
      <c r="I18" s="157">
        <v>0</v>
      </c>
      <c r="J18" s="157">
        <v>0</v>
      </c>
      <c r="K18" s="159" t="s">
        <v>158</v>
      </c>
      <c r="L18" s="157">
        <v>0</v>
      </c>
      <c r="M18" s="157">
        <v>0</v>
      </c>
      <c r="N18" s="159" t="s">
        <v>158</v>
      </c>
      <c r="O18" s="157">
        <v>0</v>
      </c>
      <c r="P18" s="157">
        <v>0</v>
      </c>
      <c r="Q18" s="159" t="s">
        <v>158</v>
      </c>
    </row>
    <row r="19" spans="1:17" ht="26.25" thickBot="1" x14ac:dyDescent="0.3">
      <c r="A19" s="18" t="s">
        <v>46</v>
      </c>
      <c r="B19" s="5" t="s">
        <v>104</v>
      </c>
      <c r="C19" s="157">
        <v>0</v>
      </c>
      <c r="D19" s="157">
        <v>0</v>
      </c>
      <c r="E19" s="160" t="s">
        <v>158</v>
      </c>
      <c r="F19" s="157">
        <v>0</v>
      </c>
      <c r="G19" s="157">
        <v>0</v>
      </c>
      <c r="H19" s="159" t="s">
        <v>158</v>
      </c>
      <c r="I19" s="157">
        <v>0</v>
      </c>
      <c r="J19" s="157">
        <v>0</v>
      </c>
      <c r="K19" s="159" t="s">
        <v>158</v>
      </c>
      <c r="L19" s="157">
        <v>0</v>
      </c>
      <c r="M19" s="157">
        <v>0</v>
      </c>
      <c r="N19" s="159" t="s">
        <v>158</v>
      </c>
      <c r="O19" s="157">
        <v>0</v>
      </c>
      <c r="P19" s="157">
        <v>0</v>
      </c>
      <c r="Q19" s="159" t="s">
        <v>158</v>
      </c>
    </row>
    <row r="20" spans="1:17" ht="26.25" thickBot="1" x14ac:dyDescent="0.3">
      <c r="A20" s="18" t="s">
        <v>154</v>
      </c>
      <c r="B20" s="5" t="s">
        <v>105</v>
      </c>
      <c r="C20" s="157">
        <v>0</v>
      </c>
      <c r="D20" s="157">
        <v>0</v>
      </c>
      <c r="E20" s="160" t="s">
        <v>158</v>
      </c>
      <c r="F20" s="157">
        <v>0</v>
      </c>
      <c r="G20" s="157">
        <v>0</v>
      </c>
      <c r="H20" s="159" t="s">
        <v>158</v>
      </c>
      <c r="I20" s="157">
        <v>0</v>
      </c>
      <c r="J20" s="157">
        <v>0</v>
      </c>
      <c r="K20" s="159" t="s">
        <v>158</v>
      </c>
      <c r="L20" s="157">
        <v>0</v>
      </c>
      <c r="M20" s="157">
        <v>0</v>
      </c>
      <c r="N20" s="159" t="s">
        <v>158</v>
      </c>
      <c r="O20" s="157">
        <v>0</v>
      </c>
      <c r="P20" s="157">
        <v>0</v>
      </c>
      <c r="Q20" s="159" t="s">
        <v>158</v>
      </c>
    </row>
    <row r="21" spans="1:17" ht="16.5" thickBot="1" x14ac:dyDescent="0.3">
      <c r="A21" s="18" t="s">
        <v>155</v>
      </c>
      <c r="B21" s="5" t="s">
        <v>106</v>
      </c>
      <c r="C21" s="157">
        <v>0</v>
      </c>
      <c r="D21" s="157">
        <v>0</v>
      </c>
      <c r="E21" s="160" t="s">
        <v>158</v>
      </c>
      <c r="F21" s="157">
        <v>0</v>
      </c>
      <c r="G21" s="157">
        <v>0</v>
      </c>
      <c r="H21" s="159" t="s">
        <v>158</v>
      </c>
      <c r="I21" s="157">
        <v>0</v>
      </c>
      <c r="J21" s="157">
        <v>0</v>
      </c>
      <c r="K21" s="159" t="s">
        <v>158</v>
      </c>
      <c r="L21" s="157">
        <v>0</v>
      </c>
      <c r="M21" s="157">
        <v>0</v>
      </c>
      <c r="N21" s="159" t="s">
        <v>158</v>
      </c>
      <c r="O21" s="157">
        <v>0</v>
      </c>
      <c r="P21" s="157">
        <v>0</v>
      </c>
      <c r="Q21" s="159" t="s">
        <v>158</v>
      </c>
    </row>
    <row r="22" spans="1:17" ht="26.25" thickBot="1" x14ac:dyDescent="0.3">
      <c r="A22" s="18" t="s">
        <v>156</v>
      </c>
      <c r="B22" s="5" t="s">
        <v>113</v>
      </c>
      <c r="C22" s="157">
        <v>0</v>
      </c>
      <c r="D22" s="157">
        <v>0</v>
      </c>
      <c r="E22" s="160" t="s">
        <v>158</v>
      </c>
      <c r="F22" s="157">
        <v>0</v>
      </c>
      <c r="G22" s="157">
        <v>0</v>
      </c>
      <c r="H22" s="159" t="s">
        <v>158</v>
      </c>
      <c r="I22" s="157">
        <v>0</v>
      </c>
      <c r="J22" s="157">
        <v>0</v>
      </c>
      <c r="K22" s="159" t="s">
        <v>158</v>
      </c>
      <c r="L22" s="157">
        <v>0</v>
      </c>
      <c r="M22" s="157">
        <v>0</v>
      </c>
      <c r="N22" s="159" t="s">
        <v>158</v>
      </c>
      <c r="O22" s="157">
        <v>0</v>
      </c>
      <c r="P22" s="157">
        <v>0</v>
      </c>
      <c r="Q22" s="159" t="s">
        <v>158</v>
      </c>
    </row>
    <row r="23" spans="1:17" ht="16.5" thickBot="1" x14ac:dyDescent="0.3">
      <c r="A23" s="18" t="s">
        <v>157</v>
      </c>
      <c r="B23" s="5" t="s">
        <v>108</v>
      </c>
      <c r="C23" s="157">
        <v>0</v>
      </c>
      <c r="D23" s="157">
        <v>0</v>
      </c>
      <c r="E23" s="160" t="s">
        <v>158</v>
      </c>
      <c r="F23" s="157">
        <v>0</v>
      </c>
      <c r="G23" s="157">
        <v>0</v>
      </c>
      <c r="H23" s="159" t="s">
        <v>158</v>
      </c>
      <c r="I23" s="157">
        <v>0</v>
      </c>
      <c r="J23" s="157">
        <v>0</v>
      </c>
      <c r="K23" s="159" t="s">
        <v>158</v>
      </c>
      <c r="L23" s="157">
        <v>0</v>
      </c>
      <c r="M23" s="157">
        <v>0</v>
      </c>
      <c r="N23" s="159" t="s">
        <v>158</v>
      </c>
      <c r="O23" s="157">
        <v>0</v>
      </c>
      <c r="P23" s="157">
        <v>0</v>
      </c>
      <c r="Q23" s="159" t="s">
        <v>158</v>
      </c>
    </row>
    <row r="24" spans="1:17" ht="16.5" thickBot="1" x14ac:dyDescent="0.3">
      <c r="A24" s="18">
        <v>3</v>
      </c>
      <c r="B24" s="1" t="s">
        <v>114</v>
      </c>
      <c r="C24" s="157">
        <v>58</v>
      </c>
      <c r="D24" s="157">
        <v>88</v>
      </c>
      <c r="E24" s="158">
        <f>(D24/C24)*100-100</f>
        <v>51.724137931034477</v>
      </c>
      <c r="F24" s="157">
        <v>0</v>
      </c>
      <c r="G24" s="157">
        <v>0</v>
      </c>
      <c r="H24" s="159" t="s">
        <v>158</v>
      </c>
      <c r="I24" s="157">
        <v>0</v>
      </c>
      <c r="J24" s="157">
        <v>0</v>
      </c>
      <c r="K24" s="159" t="s">
        <v>158</v>
      </c>
      <c r="L24" s="157">
        <v>0</v>
      </c>
      <c r="M24" s="157">
        <v>0</v>
      </c>
      <c r="N24" s="159" t="s">
        <v>158</v>
      </c>
      <c r="O24" s="157">
        <v>0</v>
      </c>
      <c r="P24" s="157">
        <v>0</v>
      </c>
      <c r="Q24" s="159" t="s">
        <v>158</v>
      </c>
    </row>
    <row r="25" spans="1:17" ht="16.5" thickBot="1" x14ac:dyDescent="0.3">
      <c r="A25" s="18" t="s">
        <v>47</v>
      </c>
      <c r="B25" s="5" t="s">
        <v>115</v>
      </c>
      <c r="C25" s="157">
        <v>54</v>
      </c>
      <c r="D25" s="157">
        <v>85</v>
      </c>
      <c r="E25" s="158">
        <f>(D25/C25)*100-100</f>
        <v>57.407407407407419</v>
      </c>
      <c r="F25" s="157">
        <v>0</v>
      </c>
      <c r="G25" s="157">
        <v>0</v>
      </c>
      <c r="H25" s="159" t="s">
        <v>158</v>
      </c>
      <c r="I25" s="157">
        <v>0</v>
      </c>
      <c r="J25" s="157">
        <v>0</v>
      </c>
      <c r="K25" s="159" t="s">
        <v>158</v>
      </c>
      <c r="L25" s="157">
        <v>0</v>
      </c>
      <c r="M25" s="157">
        <v>0</v>
      </c>
      <c r="N25" s="159" t="s">
        <v>158</v>
      </c>
      <c r="O25" s="157">
        <v>0</v>
      </c>
      <c r="P25" s="157">
        <v>0</v>
      </c>
      <c r="Q25" s="159" t="s">
        <v>158</v>
      </c>
    </row>
    <row r="26" spans="1:17" ht="39" thickBot="1" x14ac:dyDescent="0.3">
      <c r="A26" s="18" t="s">
        <v>48</v>
      </c>
      <c r="B26" s="5" t="s">
        <v>116</v>
      </c>
      <c r="C26" s="157">
        <v>4</v>
      </c>
      <c r="D26" s="157">
        <v>3</v>
      </c>
      <c r="E26" s="158">
        <f>(D26/C26)*100-100</f>
        <v>-25</v>
      </c>
      <c r="F26" s="157">
        <v>0</v>
      </c>
      <c r="G26" s="157">
        <v>0</v>
      </c>
      <c r="H26" s="159" t="s">
        <v>158</v>
      </c>
      <c r="I26" s="157">
        <v>0</v>
      </c>
      <c r="J26" s="157">
        <v>0</v>
      </c>
      <c r="K26" s="159" t="s">
        <v>158</v>
      </c>
      <c r="L26" s="157">
        <v>0</v>
      </c>
      <c r="M26" s="157">
        <v>0</v>
      </c>
      <c r="N26" s="159" t="s">
        <v>158</v>
      </c>
      <c r="O26" s="157">
        <v>0</v>
      </c>
      <c r="P26" s="157">
        <v>0</v>
      </c>
      <c r="Q26" s="159" t="s">
        <v>158</v>
      </c>
    </row>
    <row r="27" spans="1:17" ht="26.25" thickBot="1" x14ac:dyDescent="0.3">
      <c r="A27" s="18" t="s">
        <v>49</v>
      </c>
      <c r="B27" s="5" t="s">
        <v>117</v>
      </c>
      <c r="C27" s="157">
        <v>0</v>
      </c>
      <c r="D27" s="157">
        <v>0</v>
      </c>
      <c r="E27" s="160" t="s">
        <v>158</v>
      </c>
      <c r="F27" s="157">
        <v>0</v>
      </c>
      <c r="G27" s="157">
        <v>0</v>
      </c>
      <c r="H27" s="159" t="s">
        <v>158</v>
      </c>
      <c r="I27" s="157">
        <v>0</v>
      </c>
      <c r="J27" s="157">
        <v>0</v>
      </c>
      <c r="K27" s="159" t="s">
        <v>158</v>
      </c>
      <c r="L27" s="157">
        <v>0</v>
      </c>
      <c r="M27" s="157">
        <v>0</v>
      </c>
      <c r="N27" s="159" t="s">
        <v>158</v>
      </c>
      <c r="O27" s="157">
        <v>0</v>
      </c>
      <c r="P27" s="157">
        <v>0</v>
      </c>
      <c r="Q27" s="159" t="s">
        <v>158</v>
      </c>
    </row>
    <row r="28" spans="1:17" ht="16.5" thickBot="1" x14ac:dyDescent="0.3">
      <c r="A28" s="18" t="s">
        <v>50</v>
      </c>
      <c r="B28" s="5" t="s">
        <v>108</v>
      </c>
      <c r="C28" s="157">
        <v>0</v>
      </c>
      <c r="D28" s="157">
        <v>0</v>
      </c>
      <c r="E28" s="160" t="s">
        <v>158</v>
      </c>
      <c r="F28" s="157">
        <v>0</v>
      </c>
      <c r="G28" s="157">
        <v>0</v>
      </c>
      <c r="H28" s="159" t="s">
        <v>158</v>
      </c>
      <c r="I28" s="157">
        <v>0</v>
      </c>
      <c r="J28" s="157">
        <v>0</v>
      </c>
      <c r="K28" s="159" t="s">
        <v>158</v>
      </c>
      <c r="L28" s="157">
        <v>0</v>
      </c>
      <c r="M28" s="157">
        <v>0</v>
      </c>
      <c r="N28" s="159" t="s">
        <v>158</v>
      </c>
      <c r="O28" s="157">
        <v>0</v>
      </c>
      <c r="P28" s="157">
        <v>0</v>
      </c>
      <c r="Q28" s="159" t="s">
        <v>158</v>
      </c>
    </row>
  </sheetData>
  <mergeCells count="9">
    <mergeCell ref="A2:Q2"/>
    <mergeCell ref="C4:Q4"/>
    <mergeCell ref="C5:E5"/>
    <mergeCell ref="F5:H5"/>
    <mergeCell ref="I5:K5"/>
    <mergeCell ref="L5:N5"/>
    <mergeCell ref="O5:Q5"/>
    <mergeCell ref="A4:A6"/>
    <mergeCell ref="B4:B6"/>
  </mergeCells>
  <pageMargins left="0.94488188976377963" right="0.39370078740157483" top="0.74803149606299213" bottom="0.74803149606299213" header="0.35433070866141736" footer="0.31496062992125984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view="pageBreakPreview" topLeftCell="A4" zoomScaleSheetLayoutView="100" workbookViewId="0">
      <selection activeCell="H9" sqref="H9"/>
    </sheetView>
  </sheetViews>
  <sheetFormatPr defaultRowHeight="15.75" x14ac:dyDescent="0.25"/>
  <cols>
    <col min="1" max="1" width="6.375" customWidth="1"/>
    <col min="2" max="2" width="12.25" customWidth="1"/>
    <col min="3" max="3" width="11.875" customWidth="1"/>
    <col min="4" max="4" width="22.625" customWidth="1"/>
    <col min="5" max="5" width="22.5" customWidth="1"/>
    <col min="6" max="6" width="14.75" customWidth="1"/>
    <col min="7" max="7" width="16.875" customWidth="1"/>
    <col min="8" max="8" width="14.125" customWidth="1"/>
    <col min="9" max="10" width="13" customWidth="1"/>
    <col min="11" max="11" width="20.375" customWidth="1"/>
  </cols>
  <sheetData>
    <row r="1" spans="1:11" hidden="1" x14ac:dyDescent="0.25"/>
    <row r="2" spans="1:11" hidden="1" x14ac:dyDescent="0.25"/>
    <row r="3" spans="1:11" hidden="1" x14ac:dyDescent="0.25"/>
    <row r="5" spans="1:11" x14ac:dyDescent="0.25">
      <c r="A5" s="288" t="s">
        <v>189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</row>
    <row r="6" spans="1:11" ht="16.5" thickBot="1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77.25" thickBot="1" x14ac:dyDescent="0.3">
      <c r="A7" s="26" t="s">
        <v>0</v>
      </c>
      <c r="B7" s="53" t="s">
        <v>118</v>
      </c>
      <c r="C7" s="53" t="s">
        <v>119</v>
      </c>
      <c r="D7" s="53" t="s">
        <v>120</v>
      </c>
      <c r="E7" s="53" t="s">
        <v>121</v>
      </c>
      <c r="F7" s="53" t="s">
        <v>122</v>
      </c>
      <c r="G7" s="53" t="s">
        <v>123</v>
      </c>
      <c r="H7" s="53" t="s">
        <v>124</v>
      </c>
      <c r="I7" s="53" t="s">
        <v>125</v>
      </c>
      <c r="J7" s="53" t="s">
        <v>126</v>
      </c>
      <c r="K7" s="53" t="s">
        <v>127</v>
      </c>
    </row>
    <row r="8" spans="1:11" ht="16.5" thickBot="1" x14ac:dyDescent="0.3">
      <c r="A8" s="20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204.75" thickBot="1" x14ac:dyDescent="0.3">
      <c r="A9" s="26">
        <v>1</v>
      </c>
      <c r="B9" s="85" t="s">
        <v>235</v>
      </c>
      <c r="C9" s="85" t="s">
        <v>168</v>
      </c>
      <c r="D9" s="85" t="s">
        <v>264</v>
      </c>
      <c r="E9" s="85" t="s">
        <v>236</v>
      </c>
      <c r="F9" s="85" t="s">
        <v>170</v>
      </c>
      <c r="G9" s="85" t="s">
        <v>237</v>
      </c>
      <c r="H9" s="85">
        <v>88</v>
      </c>
      <c r="I9" s="85">
        <v>13</v>
      </c>
      <c r="J9" s="85">
        <v>3</v>
      </c>
      <c r="K9" s="85" t="s">
        <v>158</v>
      </c>
    </row>
  </sheetData>
  <mergeCells count="1">
    <mergeCell ref="A5:K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view="pageBreakPreview" topLeftCell="A13" zoomScaleSheetLayoutView="100" workbookViewId="0">
      <selection activeCell="C11" sqref="C11"/>
    </sheetView>
  </sheetViews>
  <sheetFormatPr defaultRowHeight="15.75" x14ac:dyDescent="0.25"/>
  <cols>
    <col min="1" max="1" width="11" customWidth="1"/>
    <col min="2" max="2" width="33" customWidth="1"/>
    <col min="3" max="3" width="28" customWidth="1"/>
    <col min="4" max="4" width="18.125" customWidth="1"/>
  </cols>
  <sheetData>
    <row r="2" spans="1:4" ht="27" customHeight="1" x14ac:dyDescent="0.25">
      <c r="A2" s="220" t="s">
        <v>190</v>
      </c>
      <c r="B2" s="220"/>
      <c r="C2" s="220"/>
      <c r="D2" s="220"/>
    </row>
    <row r="3" spans="1:4" ht="14.25" customHeight="1" thickBot="1" x14ac:dyDescent="0.3">
      <c r="A3" s="62"/>
      <c r="B3" s="62"/>
      <c r="C3" s="62"/>
      <c r="D3" s="62"/>
    </row>
    <row r="4" spans="1:4" ht="16.5" thickBot="1" x14ac:dyDescent="0.3">
      <c r="A4" s="63" t="s">
        <v>0</v>
      </c>
      <c r="B4" s="64" t="s">
        <v>128</v>
      </c>
      <c r="C4" s="64" t="s">
        <v>129</v>
      </c>
      <c r="D4" s="65"/>
    </row>
    <row r="5" spans="1:4" ht="26.25" thickBot="1" x14ac:dyDescent="0.3">
      <c r="A5" s="290">
        <v>1</v>
      </c>
      <c r="B5" s="66" t="s">
        <v>130</v>
      </c>
      <c r="C5" s="290" t="s">
        <v>133</v>
      </c>
      <c r="D5" s="293" t="s">
        <v>244</v>
      </c>
    </row>
    <row r="6" spans="1:4" ht="26.25" thickBot="1" x14ac:dyDescent="0.3">
      <c r="A6" s="291"/>
      <c r="B6" s="67" t="s">
        <v>131</v>
      </c>
      <c r="C6" s="291"/>
      <c r="D6" s="294"/>
    </row>
    <row r="7" spans="1:4" ht="26.25" thickBot="1" x14ac:dyDescent="0.3">
      <c r="A7" s="292"/>
      <c r="B7" s="68" t="s">
        <v>132</v>
      </c>
      <c r="C7" s="292"/>
      <c r="D7" s="295"/>
    </row>
    <row r="8" spans="1:4" ht="39" thickBot="1" x14ac:dyDescent="0.3">
      <c r="A8" s="69">
        <v>2</v>
      </c>
      <c r="B8" s="70" t="s">
        <v>134</v>
      </c>
      <c r="C8" s="71" t="s">
        <v>135</v>
      </c>
      <c r="D8" s="87">
        <v>0</v>
      </c>
    </row>
    <row r="9" spans="1:4" ht="39" thickBot="1" x14ac:dyDescent="0.3">
      <c r="A9" s="72" t="s">
        <v>14</v>
      </c>
      <c r="B9" s="70" t="s">
        <v>136</v>
      </c>
      <c r="C9" s="71" t="s">
        <v>135</v>
      </c>
      <c r="D9" s="87">
        <v>0</v>
      </c>
    </row>
    <row r="10" spans="1:4" ht="39" thickBot="1" x14ac:dyDescent="0.3">
      <c r="A10" s="72" t="s">
        <v>15</v>
      </c>
      <c r="B10" s="70" t="s">
        <v>137</v>
      </c>
      <c r="C10" s="71" t="s">
        <v>135</v>
      </c>
      <c r="D10" s="87">
        <v>0</v>
      </c>
    </row>
    <row r="11" spans="1:4" ht="51.75" thickBot="1" x14ac:dyDescent="0.3">
      <c r="A11" s="69">
        <v>3</v>
      </c>
      <c r="B11" s="70" t="s">
        <v>138</v>
      </c>
      <c r="C11" s="71" t="s">
        <v>139</v>
      </c>
      <c r="D11" s="87">
        <v>0</v>
      </c>
    </row>
    <row r="12" spans="1:4" ht="39" thickBot="1" x14ac:dyDescent="0.3">
      <c r="A12" s="69">
        <v>4</v>
      </c>
      <c r="B12" s="70" t="s">
        <v>140</v>
      </c>
      <c r="C12" s="71" t="s">
        <v>139</v>
      </c>
      <c r="D12" s="87">
        <v>0</v>
      </c>
    </row>
  </sheetData>
  <mergeCells count="4">
    <mergeCell ref="A5:A7"/>
    <mergeCell ref="C5:C7"/>
    <mergeCell ref="A2:D2"/>
    <mergeCell ref="D5:D7"/>
  </mergeCells>
  <pageMargins left="0.7" right="0.7" top="0.75" bottom="0.75" header="0.3" footer="0.3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E16" sqref="E16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5" customFormat="1" ht="45" customHeight="1" x14ac:dyDescent="0.3">
      <c r="A3" s="218" t="s">
        <v>191</v>
      </c>
      <c r="B3" s="21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5" spans="1:17" ht="15" customHeight="1" x14ac:dyDescent="0.25">
      <c r="A5" s="73"/>
      <c r="B5" s="73"/>
    </row>
    <row r="6" spans="1:17" ht="19.5" customHeight="1" x14ac:dyDescent="0.25">
      <c r="A6" s="296" t="s">
        <v>254</v>
      </c>
      <c r="B6" s="296"/>
    </row>
    <row r="7" spans="1:17" x14ac:dyDescent="0.25">
      <c r="A7" s="73"/>
    </row>
    <row r="9" spans="1:17" ht="15" customHeight="1" x14ac:dyDescent="0.25">
      <c r="A9" s="52"/>
      <c r="B9" s="51"/>
    </row>
    <row r="10" spans="1:17" ht="18.75" x14ac:dyDescent="0.25">
      <c r="A10" s="57"/>
      <c r="B10" s="14"/>
    </row>
  </sheetData>
  <mergeCells count="2">
    <mergeCell ref="A3:B3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G14" sqref="G14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2" spans="1:17" s="25" customFormat="1" ht="45" customHeight="1" x14ac:dyDescent="0.3">
      <c r="A2" s="218" t="s">
        <v>192</v>
      </c>
      <c r="B2" s="2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29.25" customHeight="1" x14ac:dyDescent="0.25">
      <c r="A4" s="297" t="s">
        <v>255</v>
      </c>
      <c r="B4" s="297"/>
    </row>
    <row r="5" spans="1:17" x14ac:dyDescent="0.25">
      <c r="A5" s="73"/>
      <c r="B5" s="73"/>
    </row>
    <row r="6" spans="1:17" x14ac:dyDescent="0.25">
      <c r="A6" s="296"/>
      <c r="B6" s="296"/>
    </row>
    <row r="7" spans="1:17" x14ac:dyDescent="0.25">
      <c r="A7" s="73"/>
    </row>
    <row r="9" spans="1:17" ht="15" customHeight="1" x14ac:dyDescent="0.25">
      <c r="A9" s="52"/>
      <c r="B9" s="51"/>
    </row>
    <row r="10" spans="1:17" ht="18.75" x14ac:dyDescent="0.25">
      <c r="A10" s="57"/>
      <c r="B10" s="14"/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D2" sqref="D2"/>
    </sheetView>
  </sheetViews>
  <sheetFormatPr defaultRowHeight="15.75" x14ac:dyDescent="0.25"/>
  <cols>
    <col min="1" max="1" width="65.5" customWidth="1"/>
    <col min="2" max="2" width="37" customWidth="1"/>
  </cols>
  <sheetData>
    <row r="1" spans="1:17" ht="16.5" customHeight="1" x14ac:dyDescent="0.25"/>
    <row r="2" spans="1:17" s="25" customFormat="1" ht="378" customHeight="1" x14ac:dyDescent="0.3">
      <c r="A2" s="218" t="s">
        <v>176</v>
      </c>
      <c r="B2" s="218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21.75" customHeight="1" x14ac:dyDescent="0.25">
      <c r="A4" s="297" t="s">
        <v>238</v>
      </c>
      <c r="B4" s="297"/>
    </row>
    <row r="5" spans="1:17" x14ac:dyDescent="0.25">
      <c r="A5" s="73"/>
      <c r="B5" s="73"/>
    </row>
    <row r="6" spans="1:17" x14ac:dyDescent="0.25">
      <c r="A6" s="296"/>
      <c r="B6" s="296"/>
    </row>
    <row r="7" spans="1:17" x14ac:dyDescent="0.25">
      <c r="A7" s="73"/>
    </row>
    <row r="9" spans="1:17" ht="15" customHeight="1" x14ac:dyDescent="0.25">
      <c r="A9" s="52"/>
      <c r="B9" s="51"/>
    </row>
    <row r="10" spans="1:17" ht="18.75" x14ac:dyDescent="0.25">
      <c r="A10" s="57"/>
      <c r="B10" s="14"/>
    </row>
  </sheetData>
  <mergeCells count="3">
    <mergeCell ref="A2:B2"/>
    <mergeCell ref="A4:B4"/>
    <mergeCell ref="A6:B6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5"/>
  <sheetViews>
    <sheetView view="pageBreakPreview" zoomScaleSheetLayoutView="100" workbookViewId="0">
      <selection activeCell="H13" sqref="H13"/>
    </sheetView>
  </sheetViews>
  <sheetFormatPr defaultColWidth="9" defaultRowHeight="15" x14ac:dyDescent="0.25"/>
  <cols>
    <col min="1" max="1" width="3.375" style="21" customWidth="1"/>
    <col min="2" max="2" width="34.75" style="21" customWidth="1"/>
    <col min="3" max="3" width="8.125" style="21" customWidth="1"/>
    <col min="4" max="4" width="12.75" style="21" customWidth="1"/>
    <col min="5" max="5" width="12.5" style="21" customWidth="1"/>
    <col min="6" max="6" width="12.75" style="21" customWidth="1"/>
    <col min="7" max="16384" width="9" style="21"/>
  </cols>
  <sheetData>
    <row r="2" spans="2:6" ht="86.25" customHeight="1" x14ac:dyDescent="0.25">
      <c r="B2" s="219" t="s">
        <v>180</v>
      </c>
      <c r="C2" s="219"/>
      <c r="D2" s="219"/>
      <c r="E2" s="219"/>
      <c r="F2" s="219"/>
    </row>
    <row r="3" spans="2:6" ht="15.75" thickBot="1" x14ac:dyDescent="0.3"/>
    <row r="4" spans="2:6" customFormat="1" ht="39" customHeight="1" thickBot="1" x14ac:dyDescent="0.3">
      <c r="B4" s="99" t="s">
        <v>165</v>
      </c>
      <c r="C4" s="100" t="s">
        <v>202</v>
      </c>
      <c r="D4" s="97">
        <v>2019</v>
      </c>
      <c r="E4" s="97">
        <v>2020</v>
      </c>
      <c r="F4" s="98" t="s">
        <v>164</v>
      </c>
    </row>
    <row r="5" spans="2:6" customFormat="1" ht="31.5" x14ac:dyDescent="0.25">
      <c r="B5" s="95" t="s">
        <v>195</v>
      </c>
      <c r="C5" s="96" t="s">
        <v>203</v>
      </c>
      <c r="D5" s="197">
        <v>964</v>
      </c>
      <c r="E5" s="197">
        <v>1020</v>
      </c>
      <c r="F5" s="198">
        <f>(E5/D5)*100-100</f>
        <v>5.809128630705402</v>
      </c>
    </row>
    <row r="6" spans="2:6" customFormat="1" ht="8.25" customHeight="1" x14ac:dyDescent="0.25">
      <c r="B6" s="74"/>
      <c r="C6" s="90"/>
      <c r="D6" s="202"/>
      <c r="E6" s="202"/>
      <c r="F6" s="203"/>
    </row>
    <row r="7" spans="2:6" customFormat="1" ht="15" customHeight="1" x14ac:dyDescent="0.25">
      <c r="B7" s="88" t="s">
        <v>196</v>
      </c>
      <c r="C7" s="91"/>
      <c r="D7" s="91"/>
      <c r="E7" s="91"/>
      <c r="F7" s="204"/>
    </row>
    <row r="8" spans="2:6" customFormat="1" ht="15" customHeight="1" x14ac:dyDescent="0.25">
      <c r="B8" s="75" t="s">
        <v>197</v>
      </c>
      <c r="C8" s="92" t="s">
        <v>203</v>
      </c>
      <c r="D8" s="77">
        <v>11</v>
      </c>
      <c r="E8" s="77">
        <v>9</v>
      </c>
      <c r="F8" s="205">
        <f>(E8/D8)*100-100</f>
        <v>-18.181818181818173</v>
      </c>
    </row>
    <row r="9" spans="2:6" customFormat="1" ht="15" customHeight="1" x14ac:dyDescent="0.25">
      <c r="B9" s="75" t="s">
        <v>198</v>
      </c>
      <c r="C9" s="92" t="s">
        <v>203</v>
      </c>
      <c r="D9" s="77"/>
      <c r="E9" s="77"/>
      <c r="F9" s="206" t="s">
        <v>158</v>
      </c>
    </row>
    <row r="10" spans="2:6" customFormat="1" ht="15" customHeight="1" x14ac:dyDescent="0.25">
      <c r="B10" s="75" t="s">
        <v>199</v>
      </c>
      <c r="C10" s="92" t="s">
        <v>203</v>
      </c>
      <c r="D10" s="77">
        <v>11</v>
      </c>
      <c r="E10" s="77">
        <v>9</v>
      </c>
      <c r="F10" s="205">
        <f>(E10/D10)*100-100</f>
        <v>-18.181818181818173</v>
      </c>
    </row>
    <row r="11" spans="2:6" customFormat="1" ht="5.25" customHeight="1" x14ac:dyDescent="0.25">
      <c r="B11" s="75"/>
      <c r="C11" s="92"/>
      <c r="D11" s="77"/>
      <c r="E11" s="77"/>
      <c r="F11" s="205"/>
    </row>
    <row r="12" spans="2:6" customFormat="1" ht="15" customHeight="1" x14ac:dyDescent="0.25">
      <c r="B12" s="75" t="s">
        <v>200</v>
      </c>
      <c r="C12" s="92" t="s">
        <v>203</v>
      </c>
      <c r="D12" s="77">
        <v>493</v>
      </c>
      <c r="E12" s="77">
        <v>550</v>
      </c>
      <c r="F12" s="205">
        <f>(E12/D12)*100-100</f>
        <v>11.561866125760645</v>
      </c>
    </row>
    <row r="13" spans="2:6" customFormat="1" ht="15" customHeight="1" x14ac:dyDescent="0.25">
      <c r="B13" s="75" t="s">
        <v>198</v>
      </c>
      <c r="C13" s="77" t="s">
        <v>203</v>
      </c>
      <c r="D13" s="207"/>
      <c r="E13" s="207"/>
      <c r="F13" s="208"/>
    </row>
    <row r="14" spans="2:6" customFormat="1" ht="15" customHeight="1" x14ac:dyDescent="0.25">
      <c r="B14" s="75" t="s">
        <v>199</v>
      </c>
      <c r="C14" s="92" t="s">
        <v>203</v>
      </c>
      <c r="D14" s="77">
        <v>493</v>
      </c>
      <c r="E14" s="77">
        <v>550</v>
      </c>
      <c r="F14" s="205">
        <f>(E14/D14)*100-100</f>
        <v>11.561866125760645</v>
      </c>
    </row>
    <row r="15" spans="2:6" customFormat="1" ht="4.5" customHeight="1" x14ac:dyDescent="0.25">
      <c r="B15" s="75"/>
      <c r="C15" s="92"/>
      <c r="D15" s="77"/>
      <c r="E15" s="77"/>
      <c r="F15" s="205"/>
    </row>
    <row r="16" spans="2:6" customFormat="1" ht="15" customHeight="1" x14ac:dyDescent="0.25">
      <c r="B16" s="75" t="s">
        <v>201</v>
      </c>
      <c r="C16" s="92" t="s">
        <v>203</v>
      </c>
      <c r="D16" s="77">
        <v>211</v>
      </c>
      <c r="E16" s="77">
        <v>187</v>
      </c>
      <c r="F16" s="205">
        <f>(E16/D16)*100-100</f>
        <v>-11.374407582938389</v>
      </c>
    </row>
    <row r="17" spans="2:6" customFormat="1" ht="14.25" customHeight="1" x14ac:dyDescent="0.25">
      <c r="B17" s="89" t="s">
        <v>198</v>
      </c>
      <c r="C17" s="93" t="s">
        <v>203</v>
      </c>
      <c r="D17" s="77">
        <v>7</v>
      </c>
      <c r="E17" s="77">
        <v>7</v>
      </c>
      <c r="F17" s="206">
        <f>(E17/D17)*100-100</f>
        <v>0</v>
      </c>
    </row>
    <row r="18" spans="2:6" customFormat="1" ht="15" customHeight="1" x14ac:dyDescent="0.25">
      <c r="B18" s="75" t="s">
        <v>199</v>
      </c>
      <c r="C18" s="92" t="s">
        <v>203</v>
      </c>
      <c r="D18" s="77">
        <v>204</v>
      </c>
      <c r="E18" s="77">
        <v>171</v>
      </c>
      <c r="F18" s="209">
        <f>(E18/D18)*100-100</f>
        <v>-16.17647058823529</v>
      </c>
    </row>
    <row r="19" spans="2:6" customFormat="1" ht="4.5" customHeight="1" x14ac:dyDescent="0.25">
      <c r="B19" s="75"/>
      <c r="C19" s="92"/>
      <c r="D19" s="77"/>
      <c r="E19" s="77"/>
      <c r="F19" s="206"/>
    </row>
    <row r="20" spans="2:6" customFormat="1" ht="15" customHeight="1" x14ac:dyDescent="0.25">
      <c r="B20" s="75" t="s">
        <v>204</v>
      </c>
      <c r="C20" s="92" t="s">
        <v>203</v>
      </c>
      <c r="D20" s="77">
        <v>249</v>
      </c>
      <c r="E20" s="77">
        <v>274</v>
      </c>
      <c r="F20" s="209">
        <f>(E20/D20)*100-100</f>
        <v>10.040160642570271</v>
      </c>
    </row>
    <row r="21" spans="2:6" customFormat="1" ht="15" customHeight="1" x14ac:dyDescent="0.25">
      <c r="B21" s="89" t="s">
        <v>198</v>
      </c>
      <c r="C21" s="92" t="s">
        <v>203</v>
      </c>
      <c r="D21" s="77">
        <v>23</v>
      </c>
      <c r="E21" s="77">
        <v>23</v>
      </c>
      <c r="F21" s="209">
        <f>(E21/D21)*100-100</f>
        <v>0</v>
      </c>
    </row>
    <row r="22" spans="2:6" customFormat="1" ht="15" customHeight="1" thickBot="1" x14ac:dyDescent="0.3">
      <c r="B22" s="76" t="s">
        <v>199</v>
      </c>
      <c r="C22" s="94" t="s">
        <v>203</v>
      </c>
      <c r="D22" s="210">
        <v>226</v>
      </c>
      <c r="E22" s="210">
        <v>251</v>
      </c>
      <c r="F22" s="211">
        <f>(E22/D22)*100-100</f>
        <v>11.061946902654867</v>
      </c>
    </row>
    <row r="23" spans="2:6" customFormat="1" ht="15" customHeight="1" x14ac:dyDescent="0.25"/>
    <row r="24" spans="2:6" customFormat="1" ht="15" customHeight="1" x14ac:dyDescent="0.25"/>
    <row r="25" spans="2:6" customFormat="1" ht="15" customHeight="1" x14ac:dyDescent="0.25"/>
    <row r="31" spans="2:6" ht="15" customHeight="1" x14ac:dyDescent="0.25"/>
    <row r="32" spans="2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5" ht="45" customHeight="1" x14ac:dyDescent="0.25"/>
  </sheetData>
  <mergeCells count="1">
    <mergeCell ref="B2:F2"/>
  </mergeCells>
  <pageMargins left="0.31496062992125984" right="0.19685039370078741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view="pageBreakPreview" topLeftCell="A4" zoomScaleSheetLayoutView="100" workbookViewId="0">
      <selection activeCell="J10" sqref="J10"/>
    </sheetView>
  </sheetViews>
  <sheetFormatPr defaultRowHeight="15.75" x14ac:dyDescent="0.25"/>
  <cols>
    <col min="1" max="1" width="6.5" customWidth="1"/>
    <col min="2" max="2" width="52" customWidth="1"/>
    <col min="3" max="3" width="30.75" customWidth="1"/>
  </cols>
  <sheetData>
    <row r="1" spans="1:17" ht="16.5" customHeight="1" x14ac:dyDescent="0.25"/>
    <row r="2" spans="1:17" s="25" customFormat="1" ht="60" customHeight="1" x14ac:dyDescent="0.3">
      <c r="A2" s="219" t="s">
        <v>177</v>
      </c>
      <c r="B2" s="219"/>
      <c r="C2" s="21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x14ac:dyDescent="0.25">
      <c r="A3" s="296"/>
      <c r="B3" s="296"/>
    </row>
    <row r="4" spans="1:17" ht="16.5" thickBot="1" x14ac:dyDescent="0.3">
      <c r="A4" s="73"/>
    </row>
    <row r="5" spans="1:17" ht="16.5" thickBot="1" x14ac:dyDescent="0.3">
      <c r="A5" s="138" t="s">
        <v>239</v>
      </c>
      <c r="B5" s="139" t="s">
        <v>240</v>
      </c>
      <c r="C5" s="140" t="s">
        <v>241</v>
      </c>
    </row>
    <row r="6" spans="1:17" ht="31.5" x14ac:dyDescent="0.25">
      <c r="A6" s="121">
        <v>1</v>
      </c>
      <c r="B6" s="122" t="s">
        <v>247</v>
      </c>
      <c r="C6" s="161">
        <v>5</v>
      </c>
    </row>
    <row r="7" spans="1:17" ht="31.5" x14ac:dyDescent="0.25">
      <c r="A7" s="120">
        <v>2</v>
      </c>
      <c r="B7" s="119" t="s">
        <v>248</v>
      </c>
      <c r="C7" s="162">
        <v>4.8600000000000003</v>
      </c>
    </row>
    <row r="8" spans="1:17" ht="31.5" x14ac:dyDescent="0.25">
      <c r="A8" s="121">
        <v>3</v>
      </c>
      <c r="B8" s="119" t="s">
        <v>249</v>
      </c>
      <c r="C8" s="162">
        <v>4.8600000000000003</v>
      </c>
    </row>
    <row r="9" spans="1:17" ht="47.25" x14ac:dyDescent="0.25">
      <c r="A9" s="120">
        <v>4</v>
      </c>
      <c r="B9" s="119" t="s">
        <v>250</v>
      </c>
      <c r="C9" s="162">
        <v>4.8600000000000003</v>
      </c>
    </row>
    <row r="10" spans="1:17" ht="47.25" x14ac:dyDescent="0.25">
      <c r="A10" s="121">
        <v>5</v>
      </c>
      <c r="B10" s="119" t="s">
        <v>251</v>
      </c>
      <c r="C10" s="162">
        <v>4.79</v>
      </c>
    </row>
    <row r="11" spans="1:17" ht="31.5" x14ac:dyDescent="0.25">
      <c r="A11" s="121">
        <v>6</v>
      </c>
      <c r="B11" s="119" t="s">
        <v>252</v>
      </c>
      <c r="C11" s="162">
        <v>4.8600000000000003</v>
      </c>
    </row>
  </sheetData>
  <mergeCells count="2">
    <mergeCell ref="A3:B3"/>
    <mergeCell ref="A2:C2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SheetLayoutView="100" workbookViewId="0">
      <selection activeCell="F23" sqref="F23"/>
    </sheetView>
  </sheetViews>
  <sheetFormatPr defaultRowHeight="15.75" x14ac:dyDescent="0.25"/>
  <cols>
    <col min="1" max="1" width="65.5" customWidth="1"/>
    <col min="2" max="2" width="37" customWidth="1"/>
  </cols>
  <sheetData>
    <row r="1" spans="1:17" ht="16.5" customHeight="1" x14ac:dyDescent="0.25"/>
    <row r="2" spans="1:17" s="25" customFormat="1" ht="60" customHeight="1" x14ac:dyDescent="0.3">
      <c r="A2" s="219" t="s">
        <v>193</v>
      </c>
      <c r="B2" s="21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4" spans="1:17" ht="36" customHeight="1" x14ac:dyDescent="0.25">
      <c r="A4" s="297" t="s">
        <v>242</v>
      </c>
      <c r="B4" s="297"/>
    </row>
    <row r="5" spans="1:17" ht="19.5" customHeight="1" x14ac:dyDescent="0.25">
      <c r="A5" s="253"/>
      <c r="B5" s="253"/>
    </row>
    <row r="6" spans="1:17" x14ac:dyDescent="0.25">
      <c r="A6" s="86"/>
    </row>
    <row r="7" spans="1:17" x14ac:dyDescent="0.25">
      <c r="A7" s="86"/>
    </row>
    <row r="8" spans="1:17" ht="35.25" customHeight="1" x14ac:dyDescent="0.25">
      <c r="A8" s="298"/>
      <c r="B8" s="298"/>
    </row>
    <row r="9" spans="1:17" ht="18.75" x14ac:dyDescent="0.25">
      <c r="A9" s="57"/>
      <c r="B9" s="14"/>
    </row>
  </sheetData>
  <mergeCells count="4">
    <mergeCell ref="A2:B2"/>
    <mergeCell ref="A4:B4"/>
    <mergeCell ref="A5:B5"/>
    <mergeCell ref="A8:B8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4"/>
  <sheetViews>
    <sheetView topLeftCell="A79" zoomScaleNormal="100" zoomScaleSheetLayoutView="85" workbookViewId="0">
      <selection activeCell="L5" sqref="L5"/>
    </sheetView>
  </sheetViews>
  <sheetFormatPr defaultRowHeight="12.75" x14ac:dyDescent="0.2"/>
  <cols>
    <col min="1" max="1" width="3.625" style="141" customWidth="1"/>
    <col min="2" max="2" width="9.25" style="141" customWidth="1"/>
    <col min="3" max="3" width="9.625" style="141" customWidth="1"/>
    <col min="4" max="4" width="9.875" style="141" customWidth="1"/>
    <col min="5" max="5" width="4.625" style="141" customWidth="1"/>
    <col min="6" max="6" width="7.375" style="141" customWidth="1"/>
    <col min="7" max="7" width="7.5" style="141" customWidth="1"/>
    <col min="8" max="8" width="7.125" style="141" customWidth="1"/>
    <col min="9" max="9" width="4.625" style="141" customWidth="1"/>
    <col min="10" max="10" width="8" style="141" customWidth="1"/>
    <col min="11" max="11" width="7" style="141" customWidth="1"/>
    <col min="12" max="12" width="5.25" style="141" customWidth="1"/>
    <col min="13" max="13" width="5.625" style="141" customWidth="1"/>
    <col min="14" max="14" width="7.25" style="141" customWidth="1"/>
    <col min="15" max="15" width="5" style="141" customWidth="1"/>
    <col min="16" max="16" width="7.5" style="141" customWidth="1"/>
    <col min="17" max="17" width="5.75" style="141" customWidth="1"/>
    <col min="18" max="18" width="6.875" style="141" customWidth="1"/>
    <col min="19" max="19" width="6" style="141" customWidth="1"/>
    <col min="20" max="20" width="5.625" style="141" customWidth="1"/>
    <col min="21" max="21" width="7.375" style="141" customWidth="1"/>
    <col min="22" max="22" width="4.75" style="141" customWidth="1"/>
    <col min="23" max="23" width="5.5" style="141" customWidth="1"/>
    <col min="24" max="24" width="7.5" style="141" customWidth="1"/>
    <col min="25" max="25" width="5.75" style="141" customWidth="1"/>
    <col min="26" max="26" width="4.625" style="141" customWidth="1"/>
    <col min="27" max="27" width="7.625" style="141" customWidth="1"/>
    <col min="28" max="28" width="7.75" style="141" customWidth="1"/>
    <col min="29" max="29" width="5.375" style="141" customWidth="1"/>
    <col min="30" max="30" width="11.375" style="141" customWidth="1"/>
    <col min="31" max="31" width="7.125" style="141" customWidth="1"/>
    <col min="32" max="258" width="9" style="141"/>
    <col min="259" max="259" width="9.625" style="141" customWidth="1"/>
    <col min="260" max="260" width="9.875" style="141" customWidth="1"/>
    <col min="261" max="261" width="9.25" style="141" customWidth="1"/>
    <col min="262" max="262" width="9.75" style="141" customWidth="1"/>
    <col min="263" max="263" width="10" style="141" customWidth="1"/>
    <col min="264" max="514" width="9" style="141"/>
    <col min="515" max="515" width="9.625" style="141" customWidth="1"/>
    <col min="516" max="516" width="9.875" style="141" customWidth="1"/>
    <col min="517" max="517" width="9.25" style="141" customWidth="1"/>
    <col min="518" max="518" width="9.75" style="141" customWidth="1"/>
    <col min="519" max="519" width="10" style="141" customWidth="1"/>
    <col min="520" max="770" width="9" style="141"/>
    <col min="771" max="771" width="9.625" style="141" customWidth="1"/>
    <col min="772" max="772" width="9.875" style="141" customWidth="1"/>
    <col min="773" max="773" width="9.25" style="141" customWidth="1"/>
    <col min="774" max="774" width="9.75" style="141" customWidth="1"/>
    <col min="775" max="775" width="10" style="141" customWidth="1"/>
    <col min="776" max="1026" width="9" style="141"/>
    <col min="1027" max="1027" width="9.625" style="141" customWidth="1"/>
    <col min="1028" max="1028" width="9.875" style="141" customWidth="1"/>
    <col min="1029" max="1029" width="9.25" style="141" customWidth="1"/>
    <col min="1030" max="1030" width="9.75" style="141" customWidth="1"/>
    <col min="1031" max="1031" width="10" style="141" customWidth="1"/>
    <col min="1032" max="1282" width="9" style="141"/>
    <col min="1283" max="1283" width="9.625" style="141" customWidth="1"/>
    <col min="1284" max="1284" width="9.875" style="141" customWidth="1"/>
    <col min="1285" max="1285" width="9.25" style="141" customWidth="1"/>
    <col min="1286" max="1286" width="9.75" style="141" customWidth="1"/>
    <col min="1287" max="1287" width="10" style="141" customWidth="1"/>
    <col min="1288" max="1538" width="9" style="141"/>
    <col min="1539" max="1539" width="9.625" style="141" customWidth="1"/>
    <col min="1540" max="1540" width="9.875" style="141" customWidth="1"/>
    <col min="1541" max="1541" width="9.25" style="141" customWidth="1"/>
    <col min="1542" max="1542" width="9.75" style="141" customWidth="1"/>
    <col min="1543" max="1543" width="10" style="141" customWidth="1"/>
    <col min="1544" max="1794" width="9" style="141"/>
    <col min="1795" max="1795" width="9.625" style="141" customWidth="1"/>
    <col min="1796" max="1796" width="9.875" style="141" customWidth="1"/>
    <col min="1797" max="1797" width="9.25" style="141" customWidth="1"/>
    <col min="1798" max="1798" width="9.75" style="141" customWidth="1"/>
    <col min="1799" max="1799" width="10" style="141" customWidth="1"/>
    <col min="1800" max="2050" width="9" style="141"/>
    <col min="2051" max="2051" width="9.625" style="141" customWidth="1"/>
    <col min="2052" max="2052" width="9.875" style="141" customWidth="1"/>
    <col min="2053" max="2053" width="9.25" style="141" customWidth="1"/>
    <col min="2054" max="2054" width="9.75" style="141" customWidth="1"/>
    <col min="2055" max="2055" width="10" style="141" customWidth="1"/>
    <col min="2056" max="2306" width="9" style="141"/>
    <col min="2307" max="2307" width="9.625" style="141" customWidth="1"/>
    <col min="2308" max="2308" width="9.875" style="141" customWidth="1"/>
    <col min="2309" max="2309" width="9.25" style="141" customWidth="1"/>
    <col min="2310" max="2310" width="9.75" style="141" customWidth="1"/>
    <col min="2311" max="2311" width="10" style="141" customWidth="1"/>
    <col min="2312" max="2562" width="9" style="141"/>
    <col min="2563" max="2563" width="9.625" style="141" customWidth="1"/>
    <col min="2564" max="2564" width="9.875" style="141" customWidth="1"/>
    <col min="2565" max="2565" width="9.25" style="141" customWidth="1"/>
    <col min="2566" max="2566" width="9.75" style="141" customWidth="1"/>
    <col min="2567" max="2567" width="10" style="141" customWidth="1"/>
    <col min="2568" max="2818" width="9" style="141"/>
    <col min="2819" max="2819" width="9.625" style="141" customWidth="1"/>
    <col min="2820" max="2820" width="9.875" style="141" customWidth="1"/>
    <col min="2821" max="2821" width="9.25" style="141" customWidth="1"/>
    <col min="2822" max="2822" width="9.75" style="141" customWidth="1"/>
    <col min="2823" max="2823" width="10" style="141" customWidth="1"/>
    <col min="2824" max="3074" width="9" style="141"/>
    <col min="3075" max="3075" width="9.625" style="141" customWidth="1"/>
    <col min="3076" max="3076" width="9.875" style="141" customWidth="1"/>
    <col min="3077" max="3077" width="9.25" style="141" customWidth="1"/>
    <col min="3078" max="3078" width="9.75" style="141" customWidth="1"/>
    <col min="3079" max="3079" width="10" style="141" customWidth="1"/>
    <col min="3080" max="3330" width="9" style="141"/>
    <col min="3331" max="3331" width="9.625" style="141" customWidth="1"/>
    <col min="3332" max="3332" width="9.875" style="141" customWidth="1"/>
    <col min="3333" max="3333" width="9.25" style="141" customWidth="1"/>
    <col min="3334" max="3334" width="9.75" style="141" customWidth="1"/>
    <col min="3335" max="3335" width="10" style="141" customWidth="1"/>
    <col min="3336" max="3586" width="9" style="141"/>
    <col min="3587" max="3587" width="9.625" style="141" customWidth="1"/>
    <col min="3588" max="3588" width="9.875" style="141" customWidth="1"/>
    <col min="3589" max="3589" width="9.25" style="141" customWidth="1"/>
    <col min="3590" max="3590" width="9.75" style="141" customWidth="1"/>
    <col min="3591" max="3591" width="10" style="141" customWidth="1"/>
    <col min="3592" max="3842" width="9" style="141"/>
    <col min="3843" max="3843" width="9.625" style="141" customWidth="1"/>
    <col min="3844" max="3844" width="9.875" style="141" customWidth="1"/>
    <col min="3845" max="3845" width="9.25" style="141" customWidth="1"/>
    <col min="3846" max="3846" width="9.75" style="141" customWidth="1"/>
    <col min="3847" max="3847" width="10" style="141" customWidth="1"/>
    <col min="3848" max="4098" width="9" style="141"/>
    <col min="4099" max="4099" width="9.625" style="141" customWidth="1"/>
    <col min="4100" max="4100" width="9.875" style="141" customWidth="1"/>
    <col min="4101" max="4101" width="9.25" style="141" customWidth="1"/>
    <col min="4102" max="4102" width="9.75" style="141" customWidth="1"/>
    <col min="4103" max="4103" width="10" style="141" customWidth="1"/>
    <col min="4104" max="4354" width="9" style="141"/>
    <col min="4355" max="4355" width="9.625" style="141" customWidth="1"/>
    <col min="4356" max="4356" width="9.875" style="141" customWidth="1"/>
    <col min="4357" max="4357" width="9.25" style="141" customWidth="1"/>
    <col min="4358" max="4358" width="9.75" style="141" customWidth="1"/>
    <col min="4359" max="4359" width="10" style="141" customWidth="1"/>
    <col min="4360" max="4610" width="9" style="141"/>
    <col min="4611" max="4611" width="9.625" style="141" customWidth="1"/>
    <col min="4612" max="4612" width="9.875" style="141" customWidth="1"/>
    <col min="4613" max="4613" width="9.25" style="141" customWidth="1"/>
    <col min="4614" max="4614" width="9.75" style="141" customWidth="1"/>
    <col min="4615" max="4615" width="10" style="141" customWidth="1"/>
    <col min="4616" max="4866" width="9" style="141"/>
    <col min="4867" max="4867" width="9.625" style="141" customWidth="1"/>
    <col min="4868" max="4868" width="9.875" style="141" customWidth="1"/>
    <col min="4869" max="4869" width="9.25" style="141" customWidth="1"/>
    <col min="4870" max="4870" width="9.75" style="141" customWidth="1"/>
    <col min="4871" max="4871" width="10" style="141" customWidth="1"/>
    <col min="4872" max="5122" width="9" style="141"/>
    <col min="5123" max="5123" width="9.625" style="141" customWidth="1"/>
    <col min="5124" max="5124" width="9.875" style="141" customWidth="1"/>
    <col min="5125" max="5125" width="9.25" style="141" customWidth="1"/>
    <col min="5126" max="5126" width="9.75" style="141" customWidth="1"/>
    <col min="5127" max="5127" width="10" style="141" customWidth="1"/>
    <col min="5128" max="5378" width="9" style="141"/>
    <col min="5379" max="5379" width="9.625" style="141" customWidth="1"/>
    <col min="5380" max="5380" width="9.875" style="141" customWidth="1"/>
    <col min="5381" max="5381" width="9.25" style="141" customWidth="1"/>
    <col min="5382" max="5382" width="9.75" style="141" customWidth="1"/>
    <col min="5383" max="5383" width="10" style="141" customWidth="1"/>
    <col min="5384" max="5634" width="9" style="141"/>
    <col min="5635" max="5635" width="9.625" style="141" customWidth="1"/>
    <col min="5636" max="5636" width="9.875" style="141" customWidth="1"/>
    <col min="5637" max="5637" width="9.25" style="141" customWidth="1"/>
    <col min="5638" max="5638" width="9.75" style="141" customWidth="1"/>
    <col min="5639" max="5639" width="10" style="141" customWidth="1"/>
    <col min="5640" max="5890" width="9" style="141"/>
    <col min="5891" max="5891" width="9.625" style="141" customWidth="1"/>
    <col min="5892" max="5892" width="9.875" style="141" customWidth="1"/>
    <col min="5893" max="5893" width="9.25" style="141" customWidth="1"/>
    <col min="5894" max="5894" width="9.75" style="141" customWidth="1"/>
    <col min="5895" max="5895" width="10" style="141" customWidth="1"/>
    <col min="5896" max="6146" width="9" style="141"/>
    <col min="6147" max="6147" width="9.625" style="141" customWidth="1"/>
    <col min="6148" max="6148" width="9.875" style="141" customWidth="1"/>
    <col min="6149" max="6149" width="9.25" style="141" customWidth="1"/>
    <col min="6150" max="6150" width="9.75" style="141" customWidth="1"/>
    <col min="6151" max="6151" width="10" style="141" customWidth="1"/>
    <col min="6152" max="6402" width="9" style="141"/>
    <col min="6403" max="6403" width="9.625" style="141" customWidth="1"/>
    <col min="6404" max="6404" width="9.875" style="141" customWidth="1"/>
    <col min="6405" max="6405" width="9.25" style="141" customWidth="1"/>
    <col min="6406" max="6406" width="9.75" style="141" customWidth="1"/>
    <col min="6407" max="6407" width="10" style="141" customWidth="1"/>
    <col min="6408" max="6658" width="9" style="141"/>
    <col min="6659" max="6659" width="9.625" style="141" customWidth="1"/>
    <col min="6660" max="6660" width="9.875" style="141" customWidth="1"/>
    <col min="6661" max="6661" width="9.25" style="141" customWidth="1"/>
    <col min="6662" max="6662" width="9.75" style="141" customWidth="1"/>
    <col min="6663" max="6663" width="10" style="141" customWidth="1"/>
    <col min="6664" max="6914" width="9" style="141"/>
    <col min="6915" max="6915" width="9.625" style="141" customWidth="1"/>
    <col min="6916" max="6916" width="9.875" style="141" customWidth="1"/>
    <col min="6917" max="6917" width="9.25" style="141" customWidth="1"/>
    <col min="6918" max="6918" width="9.75" style="141" customWidth="1"/>
    <col min="6919" max="6919" width="10" style="141" customWidth="1"/>
    <col min="6920" max="7170" width="9" style="141"/>
    <col min="7171" max="7171" width="9.625" style="141" customWidth="1"/>
    <col min="7172" max="7172" width="9.875" style="141" customWidth="1"/>
    <col min="7173" max="7173" width="9.25" style="141" customWidth="1"/>
    <col min="7174" max="7174" width="9.75" style="141" customWidth="1"/>
    <col min="7175" max="7175" width="10" style="141" customWidth="1"/>
    <col min="7176" max="7426" width="9" style="141"/>
    <col min="7427" max="7427" width="9.625" style="141" customWidth="1"/>
    <col min="7428" max="7428" width="9.875" style="141" customWidth="1"/>
    <col min="7429" max="7429" width="9.25" style="141" customWidth="1"/>
    <col min="7430" max="7430" width="9.75" style="141" customWidth="1"/>
    <col min="7431" max="7431" width="10" style="141" customWidth="1"/>
    <col min="7432" max="7682" width="9" style="141"/>
    <col min="7683" max="7683" width="9.625" style="141" customWidth="1"/>
    <col min="7684" max="7684" width="9.875" style="141" customWidth="1"/>
    <col min="7685" max="7685" width="9.25" style="141" customWidth="1"/>
    <col min="7686" max="7686" width="9.75" style="141" customWidth="1"/>
    <col min="7687" max="7687" width="10" style="141" customWidth="1"/>
    <col min="7688" max="7938" width="9" style="141"/>
    <col min="7939" max="7939" width="9.625" style="141" customWidth="1"/>
    <col min="7940" max="7940" width="9.875" style="141" customWidth="1"/>
    <col min="7941" max="7941" width="9.25" style="141" customWidth="1"/>
    <col min="7942" max="7942" width="9.75" style="141" customWidth="1"/>
    <col min="7943" max="7943" width="10" style="141" customWidth="1"/>
    <col min="7944" max="8194" width="9" style="141"/>
    <col min="8195" max="8195" width="9.625" style="141" customWidth="1"/>
    <col min="8196" max="8196" width="9.875" style="141" customWidth="1"/>
    <col min="8197" max="8197" width="9.25" style="141" customWidth="1"/>
    <col min="8198" max="8198" width="9.75" style="141" customWidth="1"/>
    <col min="8199" max="8199" width="10" style="141" customWidth="1"/>
    <col min="8200" max="8450" width="9" style="141"/>
    <col min="8451" max="8451" width="9.625" style="141" customWidth="1"/>
    <col min="8452" max="8452" width="9.875" style="141" customWidth="1"/>
    <col min="8453" max="8453" width="9.25" style="141" customWidth="1"/>
    <col min="8454" max="8454" width="9.75" style="141" customWidth="1"/>
    <col min="8455" max="8455" width="10" style="141" customWidth="1"/>
    <col min="8456" max="8706" width="9" style="141"/>
    <col min="8707" max="8707" width="9.625" style="141" customWidth="1"/>
    <col min="8708" max="8708" width="9.875" style="141" customWidth="1"/>
    <col min="8709" max="8709" width="9.25" style="141" customWidth="1"/>
    <col min="8710" max="8710" width="9.75" style="141" customWidth="1"/>
    <col min="8711" max="8711" width="10" style="141" customWidth="1"/>
    <col min="8712" max="8962" width="9" style="141"/>
    <col min="8963" max="8963" width="9.625" style="141" customWidth="1"/>
    <col min="8964" max="8964" width="9.875" style="141" customWidth="1"/>
    <col min="8965" max="8965" width="9.25" style="141" customWidth="1"/>
    <col min="8966" max="8966" width="9.75" style="141" customWidth="1"/>
    <col min="8967" max="8967" width="10" style="141" customWidth="1"/>
    <col min="8968" max="9218" width="9" style="141"/>
    <col min="9219" max="9219" width="9.625" style="141" customWidth="1"/>
    <col min="9220" max="9220" width="9.875" style="141" customWidth="1"/>
    <col min="9221" max="9221" width="9.25" style="141" customWidth="1"/>
    <col min="9222" max="9222" width="9.75" style="141" customWidth="1"/>
    <col min="9223" max="9223" width="10" style="141" customWidth="1"/>
    <col min="9224" max="9474" width="9" style="141"/>
    <col min="9475" max="9475" width="9.625" style="141" customWidth="1"/>
    <col min="9476" max="9476" width="9.875" style="141" customWidth="1"/>
    <col min="9477" max="9477" width="9.25" style="141" customWidth="1"/>
    <col min="9478" max="9478" width="9.75" style="141" customWidth="1"/>
    <col min="9479" max="9479" width="10" style="141" customWidth="1"/>
    <col min="9480" max="9730" width="9" style="141"/>
    <col min="9731" max="9731" width="9.625" style="141" customWidth="1"/>
    <col min="9732" max="9732" width="9.875" style="141" customWidth="1"/>
    <col min="9733" max="9733" width="9.25" style="141" customWidth="1"/>
    <col min="9734" max="9734" width="9.75" style="141" customWidth="1"/>
    <col min="9735" max="9735" width="10" style="141" customWidth="1"/>
    <col min="9736" max="9986" width="9" style="141"/>
    <col min="9987" max="9987" width="9.625" style="141" customWidth="1"/>
    <col min="9988" max="9988" width="9.875" style="141" customWidth="1"/>
    <col min="9989" max="9989" width="9.25" style="141" customWidth="1"/>
    <col min="9990" max="9990" width="9.75" style="141" customWidth="1"/>
    <col min="9991" max="9991" width="10" style="141" customWidth="1"/>
    <col min="9992" max="10242" width="9" style="141"/>
    <col min="10243" max="10243" width="9.625" style="141" customWidth="1"/>
    <col min="10244" max="10244" width="9.875" style="141" customWidth="1"/>
    <col min="10245" max="10245" width="9.25" style="141" customWidth="1"/>
    <col min="10246" max="10246" width="9.75" style="141" customWidth="1"/>
    <col min="10247" max="10247" width="10" style="141" customWidth="1"/>
    <col min="10248" max="10498" width="9" style="141"/>
    <col min="10499" max="10499" width="9.625" style="141" customWidth="1"/>
    <col min="10500" max="10500" width="9.875" style="141" customWidth="1"/>
    <col min="10501" max="10501" width="9.25" style="141" customWidth="1"/>
    <col min="10502" max="10502" width="9.75" style="141" customWidth="1"/>
    <col min="10503" max="10503" width="10" style="141" customWidth="1"/>
    <col min="10504" max="10754" width="9" style="141"/>
    <col min="10755" max="10755" width="9.625" style="141" customWidth="1"/>
    <col min="10756" max="10756" width="9.875" style="141" customWidth="1"/>
    <col min="10757" max="10757" width="9.25" style="141" customWidth="1"/>
    <col min="10758" max="10758" width="9.75" style="141" customWidth="1"/>
    <col min="10759" max="10759" width="10" style="141" customWidth="1"/>
    <col min="10760" max="11010" width="9" style="141"/>
    <col min="11011" max="11011" width="9.625" style="141" customWidth="1"/>
    <col min="11012" max="11012" width="9.875" style="141" customWidth="1"/>
    <col min="11013" max="11013" width="9.25" style="141" customWidth="1"/>
    <col min="11014" max="11014" width="9.75" style="141" customWidth="1"/>
    <col min="11015" max="11015" width="10" style="141" customWidth="1"/>
    <col min="11016" max="11266" width="9" style="141"/>
    <col min="11267" max="11267" width="9.625" style="141" customWidth="1"/>
    <col min="11268" max="11268" width="9.875" style="141" customWidth="1"/>
    <col min="11269" max="11269" width="9.25" style="141" customWidth="1"/>
    <col min="11270" max="11270" width="9.75" style="141" customWidth="1"/>
    <col min="11271" max="11271" width="10" style="141" customWidth="1"/>
    <col min="11272" max="11522" width="9" style="141"/>
    <col min="11523" max="11523" width="9.625" style="141" customWidth="1"/>
    <col min="11524" max="11524" width="9.875" style="141" customWidth="1"/>
    <col min="11525" max="11525" width="9.25" style="141" customWidth="1"/>
    <col min="11526" max="11526" width="9.75" style="141" customWidth="1"/>
    <col min="11527" max="11527" width="10" style="141" customWidth="1"/>
    <col min="11528" max="11778" width="9" style="141"/>
    <col min="11779" max="11779" width="9.625" style="141" customWidth="1"/>
    <col min="11780" max="11780" width="9.875" style="141" customWidth="1"/>
    <col min="11781" max="11781" width="9.25" style="141" customWidth="1"/>
    <col min="11782" max="11782" width="9.75" style="141" customWidth="1"/>
    <col min="11783" max="11783" width="10" style="141" customWidth="1"/>
    <col min="11784" max="12034" width="9" style="141"/>
    <col min="12035" max="12035" width="9.625" style="141" customWidth="1"/>
    <col min="12036" max="12036" width="9.875" style="141" customWidth="1"/>
    <col min="12037" max="12037" width="9.25" style="141" customWidth="1"/>
    <col min="12038" max="12038" width="9.75" style="141" customWidth="1"/>
    <col min="12039" max="12039" width="10" style="141" customWidth="1"/>
    <col min="12040" max="12290" width="9" style="141"/>
    <col min="12291" max="12291" width="9.625" style="141" customWidth="1"/>
    <col min="12292" max="12292" width="9.875" style="141" customWidth="1"/>
    <col min="12293" max="12293" width="9.25" style="141" customWidth="1"/>
    <col min="12294" max="12294" width="9.75" style="141" customWidth="1"/>
    <col min="12295" max="12295" width="10" style="141" customWidth="1"/>
    <col min="12296" max="12546" width="9" style="141"/>
    <col min="12547" max="12547" width="9.625" style="141" customWidth="1"/>
    <col min="12548" max="12548" width="9.875" style="141" customWidth="1"/>
    <col min="12549" max="12549" width="9.25" style="141" customWidth="1"/>
    <col min="12550" max="12550" width="9.75" style="141" customWidth="1"/>
    <col min="12551" max="12551" width="10" style="141" customWidth="1"/>
    <col min="12552" max="12802" width="9" style="141"/>
    <col min="12803" max="12803" width="9.625" style="141" customWidth="1"/>
    <col min="12804" max="12804" width="9.875" style="141" customWidth="1"/>
    <col min="12805" max="12805" width="9.25" style="141" customWidth="1"/>
    <col min="12806" max="12806" width="9.75" style="141" customWidth="1"/>
    <col min="12807" max="12807" width="10" style="141" customWidth="1"/>
    <col min="12808" max="13058" width="9" style="141"/>
    <col min="13059" max="13059" width="9.625" style="141" customWidth="1"/>
    <col min="13060" max="13060" width="9.875" style="141" customWidth="1"/>
    <col min="13061" max="13061" width="9.25" style="141" customWidth="1"/>
    <col min="13062" max="13062" width="9.75" style="141" customWidth="1"/>
    <col min="13063" max="13063" width="10" style="141" customWidth="1"/>
    <col min="13064" max="13314" width="9" style="141"/>
    <col min="13315" max="13315" width="9.625" style="141" customWidth="1"/>
    <col min="13316" max="13316" width="9.875" style="141" customWidth="1"/>
    <col min="13317" max="13317" width="9.25" style="141" customWidth="1"/>
    <col min="13318" max="13318" width="9.75" style="141" customWidth="1"/>
    <col min="13319" max="13319" width="10" style="141" customWidth="1"/>
    <col min="13320" max="13570" width="9" style="141"/>
    <col min="13571" max="13571" width="9.625" style="141" customWidth="1"/>
    <col min="13572" max="13572" width="9.875" style="141" customWidth="1"/>
    <col min="13573" max="13573" width="9.25" style="141" customWidth="1"/>
    <col min="13574" max="13574" width="9.75" style="141" customWidth="1"/>
    <col min="13575" max="13575" width="10" style="141" customWidth="1"/>
    <col min="13576" max="13826" width="9" style="141"/>
    <col min="13827" max="13827" width="9.625" style="141" customWidth="1"/>
    <col min="13828" max="13828" width="9.875" style="141" customWidth="1"/>
    <col min="13829" max="13829" width="9.25" style="141" customWidth="1"/>
    <col min="13830" max="13830" width="9.75" style="141" customWidth="1"/>
    <col min="13831" max="13831" width="10" style="141" customWidth="1"/>
    <col min="13832" max="14082" width="9" style="141"/>
    <col min="14083" max="14083" width="9.625" style="141" customWidth="1"/>
    <col min="14084" max="14084" width="9.875" style="141" customWidth="1"/>
    <col min="14085" max="14085" width="9.25" style="141" customWidth="1"/>
    <col min="14086" max="14086" width="9.75" style="141" customWidth="1"/>
    <col min="14087" max="14087" width="10" style="141" customWidth="1"/>
    <col min="14088" max="14338" width="9" style="141"/>
    <col min="14339" max="14339" width="9.625" style="141" customWidth="1"/>
    <col min="14340" max="14340" width="9.875" style="141" customWidth="1"/>
    <col min="14341" max="14341" width="9.25" style="141" customWidth="1"/>
    <col min="14342" max="14342" width="9.75" style="141" customWidth="1"/>
    <col min="14343" max="14343" width="10" style="141" customWidth="1"/>
    <col min="14344" max="14594" width="9" style="141"/>
    <col min="14595" max="14595" width="9.625" style="141" customWidth="1"/>
    <col min="14596" max="14596" width="9.875" style="141" customWidth="1"/>
    <col min="14597" max="14597" width="9.25" style="141" customWidth="1"/>
    <col min="14598" max="14598" width="9.75" style="141" customWidth="1"/>
    <col min="14599" max="14599" width="10" style="141" customWidth="1"/>
    <col min="14600" max="14850" width="9" style="141"/>
    <col min="14851" max="14851" width="9.625" style="141" customWidth="1"/>
    <col min="14852" max="14852" width="9.875" style="141" customWidth="1"/>
    <col min="14853" max="14853" width="9.25" style="141" customWidth="1"/>
    <col min="14854" max="14854" width="9.75" style="141" customWidth="1"/>
    <col min="14855" max="14855" width="10" style="141" customWidth="1"/>
    <col min="14856" max="15106" width="9" style="141"/>
    <col min="15107" max="15107" width="9.625" style="141" customWidth="1"/>
    <col min="15108" max="15108" width="9.875" style="141" customWidth="1"/>
    <col min="15109" max="15109" width="9.25" style="141" customWidth="1"/>
    <col min="15110" max="15110" width="9.75" style="141" customWidth="1"/>
    <col min="15111" max="15111" width="10" style="141" customWidth="1"/>
    <col min="15112" max="15362" width="9" style="141"/>
    <col min="15363" max="15363" width="9.625" style="141" customWidth="1"/>
    <col min="15364" max="15364" width="9.875" style="141" customWidth="1"/>
    <col min="15365" max="15365" width="9.25" style="141" customWidth="1"/>
    <col min="15366" max="15366" width="9.75" style="141" customWidth="1"/>
    <col min="15367" max="15367" width="10" style="141" customWidth="1"/>
    <col min="15368" max="15618" width="9" style="141"/>
    <col min="15619" max="15619" width="9.625" style="141" customWidth="1"/>
    <col min="15620" max="15620" width="9.875" style="141" customWidth="1"/>
    <col min="15621" max="15621" width="9.25" style="141" customWidth="1"/>
    <col min="15622" max="15622" width="9.75" style="141" customWidth="1"/>
    <col min="15623" max="15623" width="10" style="141" customWidth="1"/>
    <col min="15624" max="15874" width="9" style="141"/>
    <col min="15875" max="15875" width="9.625" style="141" customWidth="1"/>
    <col min="15876" max="15876" width="9.875" style="141" customWidth="1"/>
    <col min="15877" max="15877" width="9.25" style="141" customWidth="1"/>
    <col min="15878" max="15878" width="9.75" style="141" customWidth="1"/>
    <col min="15879" max="15879" width="10" style="141" customWidth="1"/>
    <col min="15880" max="16130" width="9" style="141"/>
    <col min="16131" max="16131" width="9.625" style="141" customWidth="1"/>
    <col min="16132" max="16132" width="9.875" style="141" customWidth="1"/>
    <col min="16133" max="16133" width="9.25" style="141" customWidth="1"/>
    <col min="16134" max="16134" width="9.75" style="141" customWidth="1"/>
    <col min="16135" max="16135" width="10" style="141" customWidth="1"/>
    <col min="16136" max="16384" width="9" style="141"/>
  </cols>
  <sheetData>
    <row r="2" spans="1:31" ht="15.75" x14ac:dyDescent="0.25">
      <c r="A2" s="300" t="s">
        <v>169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</row>
    <row r="3" spans="1:31" ht="13.5" thickBo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43.5" customHeight="1" thickBot="1" x14ac:dyDescent="0.25">
      <c r="A4" s="299" t="s">
        <v>0</v>
      </c>
      <c r="B4" s="299" t="s">
        <v>17</v>
      </c>
      <c r="C4" s="299" t="s">
        <v>18</v>
      </c>
      <c r="D4" s="299" t="s">
        <v>19</v>
      </c>
      <c r="E4" s="299" t="s">
        <v>20</v>
      </c>
      <c r="F4" s="299"/>
      <c r="G4" s="299"/>
      <c r="H4" s="299"/>
      <c r="I4" s="299"/>
      <c r="J4" s="299" t="s">
        <v>21</v>
      </c>
      <c r="K4" s="299"/>
      <c r="L4" s="299"/>
      <c r="M4" s="299"/>
      <c r="N4" s="299"/>
      <c r="O4" s="299"/>
      <c r="P4" s="299" t="s">
        <v>22</v>
      </c>
      <c r="Q4" s="299"/>
      <c r="R4" s="299"/>
      <c r="S4" s="299"/>
      <c r="T4" s="299"/>
      <c r="U4" s="299"/>
      <c r="V4" s="299"/>
      <c r="W4" s="299" t="s">
        <v>23</v>
      </c>
      <c r="X4" s="299"/>
      <c r="Y4" s="299"/>
      <c r="Z4" s="299"/>
      <c r="AA4" s="299" t="s">
        <v>24</v>
      </c>
      <c r="AB4" s="299"/>
      <c r="AC4" s="299"/>
      <c r="AD4" s="299" t="s">
        <v>25</v>
      </c>
      <c r="AE4" s="299"/>
    </row>
    <row r="5" spans="1:31" ht="229.5" thickBot="1" x14ac:dyDescent="0.25">
      <c r="A5" s="299"/>
      <c r="B5" s="299"/>
      <c r="C5" s="299"/>
      <c r="D5" s="299"/>
      <c r="E5" s="143" t="s">
        <v>26</v>
      </c>
      <c r="F5" s="143" t="s">
        <v>27</v>
      </c>
      <c r="G5" s="143" t="s">
        <v>28</v>
      </c>
      <c r="H5" s="143" t="s">
        <v>29</v>
      </c>
      <c r="I5" s="143" t="s">
        <v>30</v>
      </c>
      <c r="J5" s="143" t="s">
        <v>31</v>
      </c>
      <c r="K5" s="143" t="s">
        <v>32</v>
      </c>
      <c r="L5" s="143" t="s">
        <v>33</v>
      </c>
      <c r="M5" s="143" t="s">
        <v>34</v>
      </c>
      <c r="N5" s="143" t="s">
        <v>35</v>
      </c>
      <c r="O5" s="143" t="s">
        <v>30</v>
      </c>
      <c r="P5" s="143" t="s">
        <v>36</v>
      </c>
      <c r="Q5" s="143" t="s">
        <v>37</v>
      </c>
      <c r="R5" s="143" t="s">
        <v>32</v>
      </c>
      <c r="S5" s="143" t="s">
        <v>33</v>
      </c>
      <c r="T5" s="143" t="s">
        <v>34</v>
      </c>
      <c r="U5" s="143" t="s">
        <v>35</v>
      </c>
      <c r="V5" s="143" t="s">
        <v>30</v>
      </c>
      <c r="W5" s="143" t="s">
        <v>38</v>
      </c>
      <c r="X5" s="143" t="s">
        <v>39</v>
      </c>
      <c r="Y5" s="143" t="s">
        <v>40</v>
      </c>
      <c r="Z5" s="143" t="s">
        <v>30</v>
      </c>
      <c r="AA5" s="143" t="s">
        <v>41</v>
      </c>
      <c r="AB5" s="143" t="s">
        <v>42</v>
      </c>
      <c r="AC5" s="143" t="s">
        <v>43</v>
      </c>
      <c r="AD5" s="143" t="s">
        <v>44</v>
      </c>
      <c r="AE5" s="143" t="s">
        <v>45</v>
      </c>
    </row>
    <row r="6" spans="1:31" ht="13.5" thickBot="1" x14ac:dyDescent="0.25">
      <c r="A6" s="216">
        <v>1</v>
      </c>
      <c r="B6" s="216">
        <v>2</v>
      </c>
      <c r="C6" s="216">
        <v>3</v>
      </c>
      <c r="D6" s="216">
        <v>4</v>
      </c>
      <c r="E6" s="216">
        <v>5</v>
      </c>
      <c r="F6" s="216">
        <v>6</v>
      </c>
      <c r="G6" s="216">
        <v>7</v>
      </c>
      <c r="H6" s="216">
        <v>8</v>
      </c>
      <c r="I6" s="216">
        <v>9</v>
      </c>
      <c r="J6" s="216">
        <v>10</v>
      </c>
      <c r="K6" s="216">
        <v>11</v>
      </c>
      <c r="L6" s="216">
        <v>12</v>
      </c>
      <c r="M6" s="216">
        <v>13</v>
      </c>
      <c r="N6" s="216">
        <v>14</v>
      </c>
      <c r="O6" s="216">
        <v>15</v>
      </c>
      <c r="P6" s="216">
        <v>16</v>
      </c>
      <c r="Q6" s="216">
        <v>17</v>
      </c>
      <c r="R6" s="216">
        <v>18</v>
      </c>
      <c r="S6" s="216">
        <v>19</v>
      </c>
      <c r="T6" s="216">
        <v>20</v>
      </c>
      <c r="U6" s="216">
        <v>21</v>
      </c>
      <c r="V6" s="216">
        <v>22</v>
      </c>
      <c r="W6" s="216">
        <v>23</v>
      </c>
      <c r="X6" s="216">
        <v>24</v>
      </c>
      <c r="Y6" s="216">
        <v>25</v>
      </c>
      <c r="Z6" s="216">
        <v>26</v>
      </c>
      <c r="AA6" s="216">
        <v>27</v>
      </c>
      <c r="AB6" s="216">
        <v>28</v>
      </c>
      <c r="AC6" s="216">
        <v>29</v>
      </c>
      <c r="AD6" s="216">
        <v>30</v>
      </c>
      <c r="AE6" s="216">
        <v>31</v>
      </c>
    </row>
    <row r="7" spans="1:31" ht="13.5" thickBot="1" x14ac:dyDescent="0.25">
      <c r="A7" s="216">
        <v>1</v>
      </c>
      <c r="B7" s="216">
        <v>1</v>
      </c>
      <c r="C7" s="163">
        <v>43846</v>
      </c>
      <c r="D7" s="165"/>
      <c r="E7" s="216" t="s">
        <v>259</v>
      </c>
      <c r="F7" s="216"/>
      <c r="G7" s="216"/>
      <c r="H7" s="216"/>
      <c r="I7" s="216"/>
      <c r="J7" s="216"/>
      <c r="K7" s="216" t="s">
        <v>259</v>
      </c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 t="s">
        <v>259</v>
      </c>
      <c r="X7" s="216"/>
      <c r="Y7" s="216"/>
      <c r="Z7" s="216"/>
      <c r="AA7" s="216" t="s">
        <v>259</v>
      </c>
      <c r="AB7" s="216"/>
      <c r="AC7" s="216"/>
      <c r="AD7" s="216" t="s">
        <v>259</v>
      </c>
      <c r="AE7" s="216"/>
    </row>
    <row r="8" spans="1:31" ht="13.5" thickBot="1" x14ac:dyDescent="0.25">
      <c r="A8" s="216">
        <v>2</v>
      </c>
      <c r="B8" s="216">
        <v>2</v>
      </c>
      <c r="C8" s="163">
        <v>43850</v>
      </c>
      <c r="D8" s="216"/>
      <c r="E8" s="216" t="s">
        <v>259</v>
      </c>
      <c r="F8" s="216"/>
      <c r="G8" s="216"/>
      <c r="H8" s="216"/>
      <c r="I8" s="216"/>
      <c r="J8" s="216"/>
      <c r="K8" s="216" t="s">
        <v>259</v>
      </c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 t="s">
        <v>259</v>
      </c>
      <c r="X8" s="216"/>
      <c r="Y8" s="216"/>
      <c r="Z8" s="216"/>
      <c r="AA8" s="216" t="s">
        <v>259</v>
      </c>
      <c r="AB8" s="216"/>
      <c r="AC8" s="216"/>
      <c r="AD8" s="216" t="s">
        <v>259</v>
      </c>
      <c r="AE8" s="216"/>
    </row>
    <row r="9" spans="1:31" ht="13.5" thickBot="1" x14ac:dyDescent="0.25">
      <c r="A9" s="216">
        <v>3</v>
      </c>
      <c r="B9" s="216">
        <v>3</v>
      </c>
      <c r="C9" s="163">
        <v>43861</v>
      </c>
      <c r="D9" s="216"/>
      <c r="E9" s="216" t="s">
        <v>259</v>
      </c>
      <c r="F9" s="216"/>
      <c r="G9" s="216"/>
      <c r="H9" s="216"/>
      <c r="I9" s="216"/>
      <c r="J9" s="216"/>
      <c r="K9" s="216" t="s">
        <v>259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 t="s">
        <v>259</v>
      </c>
      <c r="X9" s="216"/>
      <c r="Y9" s="216"/>
      <c r="Z9" s="216"/>
      <c r="AA9" s="216" t="s">
        <v>259</v>
      </c>
      <c r="AB9" s="216"/>
      <c r="AC9" s="216"/>
      <c r="AD9" s="216" t="s">
        <v>259</v>
      </c>
      <c r="AE9" s="216"/>
    </row>
    <row r="10" spans="1:31" ht="13.5" thickBot="1" x14ac:dyDescent="0.25">
      <c r="A10" s="216">
        <v>4</v>
      </c>
      <c r="B10" s="216">
        <v>4</v>
      </c>
      <c r="C10" s="163">
        <v>43857</v>
      </c>
      <c r="D10" s="216"/>
      <c r="E10" s="216" t="s">
        <v>259</v>
      </c>
      <c r="F10" s="216"/>
      <c r="G10" s="216"/>
      <c r="H10" s="216"/>
      <c r="I10" s="216"/>
      <c r="J10" s="216"/>
      <c r="K10" s="216" t="s">
        <v>259</v>
      </c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 t="s">
        <v>259</v>
      </c>
      <c r="X10" s="216"/>
      <c r="Y10" s="216"/>
      <c r="Z10" s="216"/>
      <c r="AA10" s="216" t="s">
        <v>259</v>
      </c>
      <c r="AB10" s="216"/>
      <c r="AC10" s="216"/>
      <c r="AD10" s="216" t="s">
        <v>259</v>
      </c>
      <c r="AE10" s="216"/>
    </row>
    <row r="11" spans="1:31" ht="13.5" thickBot="1" x14ac:dyDescent="0.25">
      <c r="A11" s="216">
        <v>5</v>
      </c>
      <c r="B11" s="216">
        <v>5</v>
      </c>
      <c r="C11" s="163">
        <v>43866</v>
      </c>
      <c r="D11" s="216"/>
      <c r="E11" s="216" t="s">
        <v>259</v>
      </c>
      <c r="F11" s="216"/>
      <c r="G11" s="216"/>
      <c r="H11" s="216"/>
      <c r="I11" s="216"/>
      <c r="J11" s="216"/>
      <c r="K11" s="216" t="s">
        <v>259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 t="s">
        <v>259</v>
      </c>
      <c r="X11" s="216"/>
      <c r="Y11" s="216"/>
      <c r="Z11" s="216"/>
      <c r="AA11" s="216" t="s">
        <v>259</v>
      </c>
      <c r="AB11" s="216"/>
      <c r="AC11" s="216"/>
      <c r="AD11" s="216" t="s">
        <v>259</v>
      </c>
      <c r="AE11" s="216"/>
    </row>
    <row r="12" spans="1:31" ht="13.5" thickBot="1" x14ac:dyDescent="0.25">
      <c r="A12" s="216">
        <v>6</v>
      </c>
      <c r="B12" s="216">
        <v>6</v>
      </c>
      <c r="C12" s="163">
        <v>43874</v>
      </c>
      <c r="D12" s="216"/>
      <c r="E12" s="216" t="s">
        <v>259</v>
      </c>
      <c r="F12" s="216"/>
      <c r="G12" s="216"/>
      <c r="H12" s="216"/>
      <c r="I12" s="216"/>
      <c r="J12" s="216"/>
      <c r="K12" s="216" t="s">
        <v>259</v>
      </c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 t="s">
        <v>259</v>
      </c>
      <c r="X12" s="216"/>
      <c r="Y12" s="216"/>
      <c r="Z12" s="216"/>
      <c r="AA12" s="216" t="s">
        <v>259</v>
      </c>
      <c r="AB12" s="216"/>
      <c r="AC12" s="216"/>
      <c r="AD12" s="216" t="s">
        <v>259</v>
      </c>
      <c r="AE12" s="216"/>
    </row>
    <row r="13" spans="1:31" ht="13.5" thickBot="1" x14ac:dyDescent="0.25">
      <c r="A13" s="216">
        <v>7</v>
      </c>
      <c r="B13" s="216">
        <v>7</v>
      </c>
      <c r="C13" s="163">
        <v>43886</v>
      </c>
      <c r="D13" s="216"/>
      <c r="E13" s="216" t="s">
        <v>259</v>
      </c>
      <c r="F13" s="216"/>
      <c r="G13" s="216"/>
      <c r="H13" s="216"/>
      <c r="I13" s="216"/>
      <c r="J13" s="216"/>
      <c r="K13" s="216" t="s">
        <v>259</v>
      </c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 t="s">
        <v>259</v>
      </c>
      <c r="X13" s="216"/>
      <c r="Y13" s="216"/>
      <c r="Z13" s="216"/>
      <c r="AA13" s="216" t="s">
        <v>259</v>
      </c>
      <c r="AB13" s="216"/>
      <c r="AC13" s="216"/>
      <c r="AD13" s="216" t="s">
        <v>259</v>
      </c>
      <c r="AE13" s="216"/>
    </row>
    <row r="14" spans="1:31" ht="13.5" thickBot="1" x14ac:dyDescent="0.25">
      <c r="A14" s="216">
        <v>8</v>
      </c>
      <c r="B14" s="216">
        <v>8</v>
      </c>
      <c r="C14" s="163">
        <v>43872</v>
      </c>
      <c r="D14" s="216"/>
      <c r="E14" s="216" t="s">
        <v>259</v>
      </c>
      <c r="F14" s="216"/>
      <c r="G14" s="216"/>
      <c r="H14" s="216"/>
      <c r="I14" s="216"/>
      <c r="J14" s="216"/>
      <c r="K14" s="216" t="s">
        <v>259</v>
      </c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 t="s">
        <v>259</v>
      </c>
      <c r="X14" s="216"/>
      <c r="Y14" s="216"/>
      <c r="Z14" s="216"/>
      <c r="AA14" s="216" t="s">
        <v>259</v>
      </c>
      <c r="AB14" s="216"/>
      <c r="AC14" s="216"/>
      <c r="AD14" s="216" t="s">
        <v>259</v>
      </c>
      <c r="AE14" s="216"/>
    </row>
    <row r="15" spans="1:31" ht="13.5" thickBot="1" x14ac:dyDescent="0.25">
      <c r="A15" s="216">
        <v>9</v>
      </c>
      <c r="B15" s="216">
        <v>9</v>
      </c>
      <c r="C15" s="163">
        <v>43882</v>
      </c>
      <c r="D15" s="216"/>
      <c r="E15" s="216" t="s">
        <v>259</v>
      </c>
      <c r="F15" s="216"/>
      <c r="G15" s="216"/>
      <c r="H15" s="216"/>
      <c r="I15" s="216"/>
      <c r="J15" s="216"/>
      <c r="K15" s="216" t="s">
        <v>259</v>
      </c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 t="s">
        <v>259</v>
      </c>
      <c r="X15" s="216"/>
      <c r="Y15" s="216"/>
      <c r="Z15" s="216"/>
      <c r="AA15" s="216" t="s">
        <v>259</v>
      </c>
      <c r="AB15" s="216"/>
      <c r="AC15" s="216"/>
      <c r="AD15" s="216" t="s">
        <v>259</v>
      </c>
      <c r="AE15" s="216"/>
    </row>
    <row r="16" spans="1:31" ht="13.5" thickBot="1" x14ac:dyDescent="0.25">
      <c r="A16" s="216">
        <v>10</v>
      </c>
      <c r="B16" s="216">
        <v>10</v>
      </c>
      <c r="C16" s="163">
        <v>43901</v>
      </c>
      <c r="D16" s="216"/>
      <c r="E16" s="216" t="s">
        <v>259</v>
      </c>
      <c r="F16" s="216"/>
      <c r="G16" s="216"/>
      <c r="H16" s="216"/>
      <c r="I16" s="216"/>
      <c r="J16" s="216"/>
      <c r="K16" s="216" t="s">
        <v>259</v>
      </c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 t="s">
        <v>259</v>
      </c>
      <c r="X16" s="216"/>
      <c r="Y16" s="216"/>
      <c r="Z16" s="216"/>
      <c r="AA16" s="216" t="s">
        <v>259</v>
      </c>
      <c r="AB16" s="216"/>
      <c r="AC16" s="216"/>
      <c r="AD16" s="216" t="s">
        <v>259</v>
      </c>
      <c r="AE16" s="216"/>
    </row>
    <row r="17" spans="1:31" ht="13.5" thickBot="1" x14ac:dyDescent="0.25">
      <c r="A17" s="216">
        <v>11</v>
      </c>
      <c r="B17" s="216">
        <v>11</v>
      </c>
      <c r="C17" s="163">
        <v>43901</v>
      </c>
      <c r="D17" s="216"/>
      <c r="E17" s="216" t="s">
        <v>259</v>
      </c>
      <c r="F17" s="216"/>
      <c r="G17" s="216"/>
      <c r="H17" s="216"/>
      <c r="I17" s="216"/>
      <c r="J17" s="216"/>
      <c r="K17" s="216" t="s">
        <v>259</v>
      </c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 t="s">
        <v>259</v>
      </c>
      <c r="X17" s="216"/>
      <c r="Y17" s="216"/>
      <c r="Z17" s="216"/>
      <c r="AA17" s="216" t="s">
        <v>259</v>
      </c>
      <c r="AB17" s="216"/>
      <c r="AC17" s="216"/>
      <c r="AD17" s="216" t="s">
        <v>259</v>
      </c>
      <c r="AE17" s="216"/>
    </row>
    <row r="18" spans="1:31" ht="13.5" thickBot="1" x14ac:dyDescent="0.25">
      <c r="A18" s="216">
        <v>12</v>
      </c>
      <c r="B18" s="216">
        <v>12</v>
      </c>
      <c r="C18" s="163">
        <v>43901</v>
      </c>
      <c r="D18" s="216"/>
      <c r="E18" s="216" t="s">
        <v>259</v>
      </c>
      <c r="F18" s="216"/>
      <c r="G18" s="216"/>
      <c r="H18" s="216"/>
      <c r="I18" s="216"/>
      <c r="J18" s="216"/>
      <c r="K18" s="216" t="s">
        <v>259</v>
      </c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 t="s">
        <v>259</v>
      </c>
      <c r="X18" s="216"/>
      <c r="Y18" s="216"/>
      <c r="Z18" s="216"/>
      <c r="AA18" s="216" t="s">
        <v>259</v>
      </c>
      <c r="AB18" s="216"/>
      <c r="AC18" s="216"/>
      <c r="AD18" s="216" t="s">
        <v>259</v>
      </c>
      <c r="AE18" s="216"/>
    </row>
    <row r="19" spans="1:31" ht="13.5" thickBot="1" x14ac:dyDescent="0.25">
      <c r="A19" s="216">
        <v>13</v>
      </c>
      <c r="B19" s="216">
        <v>13</v>
      </c>
      <c r="C19" s="163">
        <v>43915</v>
      </c>
      <c r="D19" s="216"/>
      <c r="E19" s="216" t="s">
        <v>259</v>
      </c>
      <c r="F19" s="216"/>
      <c r="G19" s="216"/>
      <c r="H19" s="216"/>
      <c r="I19" s="216"/>
      <c r="J19" s="216"/>
      <c r="K19" s="216" t="s">
        <v>259</v>
      </c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 t="s">
        <v>259</v>
      </c>
      <c r="X19" s="216"/>
      <c r="Y19" s="216"/>
      <c r="Z19" s="216"/>
      <c r="AA19" s="216" t="s">
        <v>259</v>
      </c>
      <c r="AB19" s="216"/>
      <c r="AC19" s="216"/>
      <c r="AD19" s="216"/>
      <c r="AE19" s="216" t="s">
        <v>259</v>
      </c>
    </row>
    <row r="20" spans="1:31" ht="13.5" thickBot="1" x14ac:dyDescent="0.25">
      <c r="A20" s="216">
        <v>14</v>
      </c>
      <c r="B20" s="216">
        <v>14</v>
      </c>
      <c r="C20" s="163">
        <v>43915</v>
      </c>
      <c r="D20" s="216"/>
      <c r="E20" s="216" t="s">
        <v>259</v>
      </c>
      <c r="F20" s="216"/>
      <c r="G20" s="216"/>
      <c r="H20" s="216"/>
      <c r="I20" s="216"/>
      <c r="J20" s="216"/>
      <c r="K20" s="216" t="s">
        <v>259</v>
      </c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 t="s">
        <v>259</v>
      </c>
      <c r="X20" s="216"/>
      <c r="Y20" s="216"/>
      <c r="Z20" s="216"/>
      <c r="AA20" s="216" t="s">
        <v>259</v>
      </c>
      <c r="AB20" s="216"/>
      <c r="AC20" s="216"/>
      <c r="AD20" s="216"/>
      <c r="AE20" s="216" t="s">
        <v>259</v>
      </c>
    </row>
    <row r="21" spans="1:31" ht="13.5" thickBot="1" x14ac:dyDescent="0.25">
      <c r="A21" s="216">
        <v>15</v>
      </c>
      <c r="B21" s="216">
        <v>15</v>
      </c>
      <c r="C21" s="163">
        <v>43915</v>
      </c>
      <c r="D21" s="216"/>
      <c r="E21" s="216" t="s">
        <v>259</v>
      </c>
      <c r="F21" s="216"/>
      <c r="G21" s="216"/>
      <c r="H21" s="216"/>
      <c r="I21" s="216"/>
      <c r="J21" s="216"/>
      <c r="K21" s="216" t="s">
        <v>259</v>
      </c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 t="s">
        <v>259</v>
      </c>
      <c r="X21" s="216"/>
      <c r="Y21" s="216"/>
      <c r="Z21" s="216"/>
      <c r="AA21" s="216" t="s">
        <v>259</v>
      </c>
      <c r="AB21" s="216"/>
      <c r="AC21" s="216"/>
      <c r="AD21" s="216" t="s">
        <v>259</v>
      </c>
      <c r="AE21" s="216"/>
    </row>
    <row r="22" spans="1:31" ht="13.5" thickBot="1" x14ac:dyDescent="0.25">
      <c r="A22" s="216">
        <v>16</v>
      </c>
      <c r="B22" s="216">
        <v>16</v>
      </c>
      <c r="C22" s="163">
        <v>43915</v>
      </c>
      <c r="D22" s="216"/>
      <c r="E22" s="216" t="s">
        <v>259</v>
      </c>
      <c r="F22" s="216"/>
      <c r="G22" s="216"/>
      <c r="H22" s="216"/>
      <c r="I22" s="216"/>
      <c r="J22" s="216"/>
      <c r="K22" s="216" t="s">
        <v>259</v>
      </c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 t="s">
        <v>259</v>
      </c>
      <c r="X22" s="216"/>
      <c r="Y22" s="216"/>
      <c r="Z22" s="216"/>
      <c r="AA22" s="216" t="s">
        <v>259</v>
      </c>
      <c r="AB22" s="216"/>
      <c r="AC22" s="216"/>
      <c r="AD22" s="216" t="s">
        <v>259</v>
      </c>
      <c r="AE22" s="216"/>
    </row>
    <row r="23" spans="1:31" ht="13.5" thickBot="1" x14ac:dyDescent="0.25">
      <c r="A23" s="216">
        <v>17</v>
      </c>
      <c r="B23" s="216">
        <v>17</v>
      </c>
      <c r="C23" s="163">
        <v>43915</v>
      </c>
      <c r="D23" s="216"/>
      <c r="E23" s="216" t="s">
        <v>259</v>
      </c>
      <c r="F23" s="216"/>
      <c r="G23" s="216"/>
      <c r="H23" s="216"/>
      <c r="I23" s="216"/>
      <c r="J23" s="216"/>
      <c r="K23" s="216" t="s">
        <v>259</v>
      </c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 t="s">
        <v>259</v>
      </c>
      <c r="X23" s="216"/>
      <c r="Y23" s="216"/>
      <c r="Z23" s="216"/>
      <c r="AA23" s="216" t="s">
        <v>259</v>
      </c>
      <c r="AB23" s="216"/>
      <c r="AC23" s="216"/>
      <c r="AD23" s="216" t="s">
        <v>259</v>
      </c>
      <c r="AE23" s="216"/>
    </row>
    <row r="24" spans="1:31" ht="13.5" thickBot="1" x14ac:dyDescent="0.25">
      <c r="A24" s="216">
        <v>18</v>
      </c>
      <c r="B24" s="216">
        <v>18</v>
      </c>
      <c r="C24" s="163">
        <v>43930</v>
      </c>
      <c r="D24" s="216"/>
      <c r="E24" s="216" t="s">
        <v>259</v>
      </c>
      <c r="F24" s="216"/>
      <c r="G24" s="216"/>
      <c r="H24" s="216"/>
      <c r="I24" s="216"/>
      <c r="J24" s="216"/>
      <c r="K24" s="216" t="s">
        <v>259</v>
      </c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 t="s">
        <v>259</v>
      </c>
      <c r="X24" s="216"/>
      <c r="Y24" s="216"/>
      <c r="Z24" s="216"/>
      <c r="AA24" s="216" t="s">
        <v>259</v>
      </c>
      <c r="AB24" s="216"/>
      <c r="AC24" s="216"/>
      <c r="AD24" s="216"/>
      <c r="AE24" s="216" t="s">
        <v>259</v>
      </c>
    </row>
    <row r="25" spans="1:31" ht="13.5" thickBot="1" x14ac:dyDescent="0.25">
      <c r="A25" s="216">
        <v>19</v>
      </c>
      <c r="B25" s="216">
        <v>19</v>
      </c>
      <c r="C25" s="163">
        <v>43941</v>
      </c>
      <c r="D25" s="216"/>
      <c r="E25" s="216" t="s">
        <v>259</v>
      </c>
      <c r="F25" s="216"/>
      <c r="G25" s="216"/>
      <c r="H25" s="216"/>
      <c r="I25" s="216"/>
      <c r="J25" s="216"/>
      <c r="K25" s="216" t="s">
        <v>259</v>
      </c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 t="s">
        <v>259</v>
      </c>
      <c r="X25" s="216"/>
      <c r="Y25" s="216"/>
      <c r="Z25" s="216"/>
      <c r="AA25" s="216" t="s">
        <v>259</v>
      </c>
      <c r="AB25" s="216"/>
      <c r="AC25" s="216"/>
      <c r="AD25" s="216" t="s">
        <v>259</v>
      </c>
      <c r="AE25" s="216"/>
    </row>
    <row r="26" spans="1:31" ht="13.5" thickBot="1" x14ac:dyDescent="0.25">
      <c r="A26" s="216">
        <v>20</v>
      </c>
      <c r="B26" s="216">
        <v>20</v>
      </c>
      <c r="C26" s="163">
        <v>43942</v>
      </c>
      <c r="D26" s="216"/>
      <c r="E26" s="216" t="s">
        <v>259</v>
      </c>
      <c r="F26" s="216"/>
      <c r="G26" s="216"/>
      <c r="H26" s="216"/>
      <c r="I26" s="216"/>
      <c r="J26" s="216"/>
      <c r="K26" s="216" t="s">
        <v>259</v>
      </c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 t="s">
        <v>259</v>
      </c>
      <c r="X26" s="216"/>
      <c r="Y26" s="216"/>
      <c r="Z26" s="216"/>
      <c r="AA26" s="216" t="s">
        <v>259</v>
      </c>
      <c r="AB26" s="216"/>
      <c r="AC26" s="216"/>
      <c r="AD26" s="216" t="s">
        <v>259</v>
      </c>
      <c r="AE26" s="216"/>
    </row>
    <row r="27" spans="1:31" ht="13.5" thickBot="1" x14ac:dyDescent="0.25">
      <c r="A27" s="216">
        <v>21</v>
      </c>
      <c r="B27" s="216">
        <v>21</v>
      </c>
      <c r="C27" s="163">
        <v>43949</v>
      </c>
      <c r="D27" s="216"/>
      <c r="E27" s="216" t="s">
        <v>259</v>
      </c>
      <c r="F27" s="216"/>
      <c r="G27" s="216"/>
      <c r="H27" s="216"/>
      <c r="I27" s="216"/>
      <c r="J27" s="216"/>
      <c r="K27" s="216" t="s">
        <v>259</v>
      </c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 t="s">
        <v>259</v>
      </c>
      <c r="X27" s="216"/>
      <c r="Y27" s="216"/>
      <c r="Z27" s="216"/>
      <c r="AA27" s="216" t="s">
        <v>259</v>
      </c>
      <c r="AB27" s="216"/>
      <c r="AC27" s="216"/>
      <c r="AD27" s="216" t="s">
        <v>259</v>
      </c>
      <c r="AE27" s="216"/>
    </row>
    <row r="28" spans="1:31" ht="13.5" thickBot="1" x14ac:dyDescent="0.25">
      <c r="A28" s="216">
        <v>22</v>
      </c>
      <c r="B28" s="216">
        <v>22</v>
      </c>
      <c r="C28" s="163">
        <v>43949</v>
      </c>
      <c r="D28" s="216"/>
      <c r="E28" s="216" t="s">
        <v>259</v>
      </c>
      <c r="F28" s="216"/>
      <c r="G28" s="216"/>
      <c r="H28" s="216"/>
      <c r="I28" s="216"/>
      <c r="J28" s="216"/>
      <c r="K28" s="216" t="s">
        <v>259</v>
      </c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 t="s">
        <v>259</v>
      </c>
      <c r="X28" s="216"/>
      <c r="Y28" s="216"/>
      <c r="Z28" s="216"/>
      <c r="AA28" s="216" t="s">
        <v>259</v>
      </c>
      <c r="AB28" s="216"/>
      <c r="AC28" s="216"/>
      <c r="AD28" s="216"/>
      <c r="AE28" s="216" t="s">
        <v>259</v>
      </c>
    </row>
    <row r="29" spans="1:31" ht="13.5" thickBot="1" x14ac:dyDescent="0.25">
      <c r="A29" s="216">
        <v>23</v>
      </c>
      <c r="B29" s="216">
        <v>23</v>
      </c>
      <c r="C29" s="163">
        <v>43964</v>
      </c>
      <c r="D29" s="216"/>
      <c r="E29" s="216" t="s">
        <v>259</v>
      </c>
      <c r="F29" s="216"/>
      <c r="G29" s="216"/>
      <c r="H29" s="216"/>
      <c r="I29" s="216"/>
      <c r="J29" s="216"/>
      <c r="K29" s="216" t="s">
        <v>259</v>
      </c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 t="s">
        <v>259</v>
      </c>
      <c r="X29" s="216"/>
      <c r="Y29" s="216"/>
      <c r="Z29" s="216"/>
      <c r="AA29" s="216" t="s">
        <v>259</v>
      </c>
      <c r="AB29" s="216"/>
      <c r="AC29" s="216"/>
      <c r="AD29" s="216" t="s">
        <v>259</v>
      </c>
      <c r="AE29" s="216"/>
    </row>
    <row r="30" spans="1:31" ht="13.5" thickBot="1" x14ac:dyDescent="0.25">
      <c r="A30" s="216">
        <v>24</v>
      </c>
      <c r="B30" s="216">
        <v>24</v>
      </c>
      <c r="C30" s="163">
        <v>43966</v>
      </c>
      <c r="D30" s="216"/>
      <c r="E30" s="216" t="s">
        <v>259</v>
      </c>
      <c r="F30" s="216"/>
      <c r="G30" s="216"/>
      <c r="H30" s="216"/>
      <c r="I30" s="216"/>
      <c r="J30" s="216"/>
      <c r="K30" s="216" t="s">
        <v>259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 t="s">
        <v>259</v>
      </c>
      <c r="X30" s="216"/>
      <c r="Y30" s="216"/>
      <c r="Z30" s="216"/>
      <c r="AA30" s="216" t="s">
        <v>259</v>
      </c>
      <c r="AB30" s="216"/>
      <c r="AC30" s="216"/>
      <c r="AD30" s="216" t="s">
        <v>259</v>
      </c>
      <c r="AE30" s="216"/>
    </row>
    <row r="31" spans="1:31" ht="13.5" thickBot="1" x14ac:dyDescent="0.25">
      <c r="A31" s="216">
        <v>25</v>
      </c>
      <c r="B31" s="216">
        <v>25</v>
      </c>
      <c r="C31" s="163">
        <v>43966</v>
      </c>
      <c r="D31" s="216"/>
      <c r="E31" s="216" t="s">
        <v>259</v>
      </c>
      <c r="F31" s="216"/>
      <c r="G31" s="216"/>
      <c r="H31" s="216"/>
      <c r="I31" s="216"/>
      <c r="J31" s="216"/>
      <c r="K31" s="216" t="s">
        <v>259</v>
      </c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 t="s">
        <v>259</v>
      </c>
      <c r="X31" s="216"/>
      <c r="Y31" s="216"/>
      <c r="Z31" s="216"/>
      <c r="AA31" s="216" t="s">
        <v>259</v>
      </c>
      <c r="AB31" s="216"/>
      <c r="AC31" s="216"/>
      <c r="AD31" s="216"/>
      <c r="AE31" s="216" t="s">
        <v>259</v>
      </c>
    </row>
    <row r="32" spans="1:31" ht="13.5" thickBot="1" x14ac:dyDescent="0.25">
      <c r="A32" s="216">
        <v>26</v>
      </c>
      <c r="B32" s="216">
        <v>26</v>
      </c>
      <c r="C32" s="163">
        <v>43969</v>
      </c>
      <c r="D32" s="216"/>
      <c r="E32" s="216" t="s">
        <v>259</v>
      </c>
      <c r="F32" s="216"/>
      <c r="G32" s="216"/>
      <c r="H32" s="216"/>
      <c r="I32" s="216"/>
      <c r="J32" s="216"/>
      <c r="K32" s="216" t="s">
        <v>259</v>
      </c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 t="s">
        <v>259</v>
      </c>
      <c r="X32" s="216"/>
      <c r="Y32" s="216"/>
      <c r="Z32" s="216"/>
      <c r="AA32" s="216" t="s">
        <v>259</v>
      </c>
      <c r="AB32" s="216"/>
      <c r="AC32" s="216"/>
      <c r="AD32" s="216" t="s">
        <v>259</v>
      </c>
      <c r="AE32" s="216"/>
    </row>
    <row r="33" spans="1:31" ht="13.5" thickBot="1" x14ac:dyDescent="0.25">
      <c r="A33" s="216">
        <v>27</v>
      </c>
      <c r="B33" s="216">
        <v>27</v>
      </c>
      <c r="C33" s="163">
        <v>43952</v>
      </c>
      <c r="D33" s="216"/>
      <c r="E33" s="216" t="s">
        <v>259</v>
      </c>
      <c r="F33" s="216"/>
      <c r="G33" s="216"/>
      <c r="H33" s="216"/>
      <c r="I33" s="216"/>
      <c r="J33" s="216"/>
      <c r="K33" s="216" t="s">
        <v>259</v>
      </c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 t="s">
        <v>259</v>
      </c>
      <c r="X33" s="216"/>
      <c r="Y33" s="216"/>
      <c r="Z33" s="216"/>
      <c r="AA33" s="216" t="s">
        <v>259</v>
      </c>
      <c r="AB33" s="216"/>
      <c r="AC33" s="216"/>
      <c r="AD33" s="216" t="s">
        <v>259</v>
      </c>
      <c r="AE33" s="216"/>
    </row>
    <row r="34" spans="1:31" ht="13.5" thickBot="1" x14ac:dyDescent="0.25">
      <c r="A34" s="216">
        <v>28</v>
      </c>
      <c r="B34" s="216">
        <v>28</v>
      </c>
      <c r="C34" s="163">
        <v>43969</v>
      </c>
      <c r="D34" s="216"/>
      <c r="E34" s="216" t="s">
        <v>259</v>
      </c>
      <c r="F34" s="216"/>
      <c r="G34" s="216"/>
      <c r="H34" s="216"/>
      <c r="I34" s="216"/>
      <c r="J34" s="216"/>
      <c r="K34" s="216" t="s">
        <v>259</v>
      </c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 t="s">
        <v>259</v>
      </c>
      <c r="X34" s="216"/>
      <c r="Y34" s="216"/>
      <c r="Z34" s="216"/>
      <c r="AA34" s="216" t="s">
        <v>259</v>
      </c>
      <c r="AB34" s="216"/>
      <c r="AC34" s="216"/>
      <c r="AD34" s="216" t="s">
        <v>259</v>
      </c>
      <c r="AE34" s="216"/>
    </row>
    <row r="35" spans="1:31" ht="13.5" thickBot="1" x14ac:dyDescent="0.25">
      <c r="A35" s="216">
        <v>29</v>
      </c>
      <c r="B35" s="216">
        <v>29</v>
      </c>
      <c r="C35" s="163">
        <v>43971</v>
      </c>
      <c r="D35" s="216"/>
      <c r="E35" s="216" t="s">
        <v>259</v>
      </c>
      <c r="F35" s="216"/>
      <c r="G35" s="216"/>
      <c r="H35" s="216"/>
      <c r="I35" s="216"/>
      <c r="J35" s="216"/>
      <c r="K35" s="216" t="s">
        <v>259</v>
      </c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 t="s">
        <v>259</v>
      </c>
      <c r="X35" s="216"/>
      <c r="Y35" s="216"/>
      <c r="Z35" s="216"/>
      <c r="AA35" s="216" t="s">
        <v>259</v>
      </c>
      <c r="AB35" s="216"/>
      <c r="AC35" s="216"/>
      <c r="AD35" s="216" t="s">
        <v>259</v>
      </c>
      <c r="AE35" s="216"/>
    </row>
    <row r="36" spans="1:31" ht="13.5" thickBot="1" x14ac:dyDescent="0.25">
      <c r="A36" s="216">
        <v>30</v>
      </c>
      <c r="B36" s="216">
        <v>30</v>
      </c>
      <c r="C36" s="163">
        <v>43972</v>
      </c>
      <c r="D36" s="216"/>
      <c r="E36" s="216" t="s">
        <v>259</v>
      </c>
      <c r="F36" s="216"/>
      <c r="G36" s="216"/>
      <c r="H36" s="216"/>
      <c r="I36" s="216"/>
      <c r="J36" s="216"/>
      <c r="K36" s="216" t="s">
        <v>259</v>
      </c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 t="s">
        <v>259</v>
      </c>
      <c r="X36" s="216"/>
      <c r="Y36" s="216"/>
      <c r="Z36" s="216"/>
      <c r="AA36" s="216" t="s">
        <v>259</v>
      </c>
      <c r="AB36" s="216"/>
      <c r="AC36" s="216"/>
      <c r="AD36" s="216" t="s">
        <v>259</v>
      </c>
      <c r="AE36" s="216"/>
    </row>
    <row r="37" spans="1:31" ht="13.5" thickBot="1" x14ac:dyDescent="0.25">
      <c r="A37" s="216">
        <v>31</v>
      </c>
      <c r="B37" s="216">
        <v>31</v>
      </c>
      <c r="C37" s="163">
        <v>43971</v>
      </c>
      <c r="D37" s="216"/>
      <c r="E37" s="216" t="s">
        <v>259</v>
      </c>
      <c r="F37" s="216"/>
      <c r="G37" s="216"/>
      <c r="H37" s="216"/>
      <c r="I37" s="216"/>
      <c r="J37" s="216"/>
      <c r="K37" s="216" t="s">
        <v>259</v>
      </c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 t="s">
        <v>259</v>
      </c>
      <c r="X37" s="216"/>
      <c r="Y37" s="216"/>
      <c r="Z37" s="216"/>
      <c r="AA37" s="216" t="s">
        <v>259</v>
      </c>
      <c r="AB37" s="216"/>
      <c r="AC37" s="216"/>
      <c r="AD37" s="216" t="s">
        <v>259</v>
      </c>
      <c r="AE37" s="216"/>
    </row>
    <row r="38" spans="1:31" ht="13.5" thickBot="1" x14ac:dyDescent="0.25">
      <c r="A38" s="216">
        <v>32</v>
      </c>
      <c r="B38" s="216">
        <v>32</v>
      </c>
      <c r="C38" s="163">
        <v>43971</v>
      </c>
      <c r="D38" s="216"/>
      <c r="E38" s="216" t="s">
        <v>259</v>
      </c>
      <c r="F38" s="216"/>
      <c r="G38" s="216"/>
      <c r="H38" s="216"/>
      <c r="I38" s="216"/>
      <c r="J38" s="216"/>
      <c r="K38" s="216" t="s">
        <v>259</v>
      </c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 t="s">
        <v>259</v>
      </c>
      <c r="X38" s="216"/>
      <c r="Y38" s="216"/>
      <c r="Z38" s="216"/>
      <c r="AA38" s="216" t="s">
        <v>259</v>
      </c>
      <c r="AB38" s="216"/>
      <c r="AC38" s="216"/>
      <c r="AD38" s="216" t="s">
        <v>259</v>
      </c>
      <c r="AE38" s="216"/>
    </row>
    <row r="39" spans="1:31" ht="13.5" thickBot="1" x14ac:dyDescent="0.25">
      <c r="A39" s="216">
        <v>33</v>
      </c>
      <c r="B39" s="216">
        <v>33</v>
      </c>
      <c r="C39" s="163">
        <v>43983</v>
      </c>
      <c r="D39" s="216"/>
      <c r="E39" s="216" t="s">
        <v>259</v>
      </c>
      <c r="F39" s="216"/>
      <c r="G39" s="216"/>
      <c r="H39" s="216"/>
      <c r="I39" s="216"/>
      <c r="J39" s="216"/>
      <c r="K39" s="216" t="s">
        <v>259</v>
      </c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 t="s">
        <v>259</v>
      </c>
      <c r="X39" s="216"/>
      <c r="Y39" s="216"/>
      <c r="Z39" s="216"/>
      <c r="AA39" s="216" t="s">
        <v>259</v>
      </c>
      <c r="AB39" s="216"/>
      <c r="AC39" s="216"/>
      <c r="AD39" s="216" t="s">
        <v>259</v>
      </c>
      <c r="AE39" s="216"/>
    </row>
    <row r="40" spans="1:31" ht="13.5" thickBot="1" x14ac:dyDescent="0.25">
      <c r="A40" s="216">
        <v>34</v>
      </c>
      <c r="B40" s="216">
        <v>34</v>
      </c>
      <c r="C40" s="163">
        <v>43998</v>
      </c>
      <c r="D40" s="216"/>
      <c r="E40" s="216" t="s">
        <v>259</v>
      </c>
      <c r="F40" s="216"/>
      <c r="G40" s="216"/>
      <c r="H40" s="216"/>
      <c r="I40" s="216"/>
      <c r="J40" s="216"/>
      <c r="K40" s="216" t="s">
        <v>259</v>
      </c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 t="s">
        <v>259</v>
      </c>
      <c r="X40" s="216"/>
      <c r="Y40" s="216"/>
      <c r="Z40" s="216"/>
      <c r="AA40" s="216" t="s">
        <v>259</v>
      </c>
      <c r="AB40" s="216"/>
      <c r="AC40" s="216"/>
      <c r="AD40" s="216"/>
      <c r="AE40" s="216" t="s">
        <v>259</v>
      </c>
    </row>
    <row r="41" spans="1:31" ht="13.5" thickBot="1" x14ac:dyDescent="0.25">
      <c r="A41" s="216">
        <v>35</v>
      </c>
      <c r="B41" s="216">
        <v>35</v>
      </c>
      <c r="C41" s="163">
        <v>43997</v>
      </c>
      <c r="D41" s="216"/>
      <c r="E41" s="216" t="s">
        <v>259</v>
      </c>
      <c r="F41" s="216"/>
      <c r="G41" s="216"/>
      <c r="H41" s="216"/>
      <c r="I41" s="216"/>
      <c r="J41" s="216"/>
      <c r="K41" s="216" t="s">
        <v>259</v>
      </c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 t="s">
        <v>259</v>
      </c>
      <c r="X41" s="216"/>
      <c r="Y41" s="216"/>
      <c r="Z41" s="216"/>
      <c r="AA41" s="216" t="s">
        <v>259</v>
      </c>
      <c r="AB41" s="216"/>
      <c r="AC41" s="216"/>
      <c r="AD41" s="216"/>
      <c r="AE41" s="216" t="s">
        <v>259</v>
      </c>
    </row>
    <row r="42" spans="1:31" ht="13.5" thickBot="1" x14ac:dyDescent="0.25">
      <c r="A42" s="216">
        <v>36</v>
      </c>
      <c r="B42" s="216">
        <v>36</v>
      </c>
      <c r="C42" s="163">
        <v>44005</v>
      </c>
      <c r="D42" s="216"/>
      <c r="E42" s="216" t="s">
        <v>259</v>
      </c>
      <c r="F42" s="216"/>
      <c r="G42" s="216"/>
      <c r="H42" s="216"/>
      <c r="I42" s="216"/>
      <c r="J42" s="216"/>
      <c r="K42" s="216" t="s">
        <v>259</v>
      </c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 t="s">
        <v>259</v>
      </c>
      <c r="X42" s="216"/>
      <c r="Y42" s="216"/>
      <c r="Z42" s="216"/>
      <c r="AA42" s="216" t="s">
        <v>259</v>
      </c>
      <c r="AB42" s="216"/>
      <c r="AC42" s="216"/>
      <c r="AD42" s="216" t="s">
        <v>259</v>
      </c>
      <c r="AE42" s="216"/>
    </row>
    <row r="43" spans="1:31" ht="13.5" thickBot="1" x14ac:dyDescent="0.25">
      <c r="A43" s="216">
        <v>37</v>
      </c>
      <c r="B43" s="216">
        <v>37</v>
      </c>
      <c r="C43" s="163">
        <v>44000</v>
      </c>
      <c r="D43" s="216"/>
      <c r="E43" s="216" t="s">
        <v>259</v>
      </c>
      <c r="F43" s="216"/>
      <c r="G43" s="216"/>
      <c r="H43" s="216"/>
      <c r="I43" s="216"/>
      <c r="J43" s="216"/>
      <c r="K43" s="216" t="s">
        <v>259</v>
      </c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 t="s">
        <v>259</v>
      </c>
      <c r="X43" s="216"/>
      <c r="Y43" s="216"/>
      <c r="Z43" s="216"/>
      <c r="AA43" s="216" t="s">
        <v>259</v>
      </c>
      <c r="AB43" s="216"/>
      <c r="AC43" s="216"/>
      <c r="AD43" s="216" t="s">
        <v>259</v>
      </c>
      <c r="AE43" s="216"/>
    </row>
    <row r="44" spans="1:31" ht="13.5" thickBot="1" x14ac:dyDescent="0.25">
      <c r="A44" s="216">
        <v>38</v>
      </c>
      <c r="B44" s="216">
        <v>38</v>
      </c>
      <c r="C44" s="163">
        <v>44000</v>
      </c>
      <c r="D44" s="216"/>
      <c r="E44" s="216" t="s">
        <v>259</v>
      </c>
      <c r="F44" s="216"/>
      <c r="G44" s="216"/>
      <c r="H44" s="216"/>
      <c r="I44" s="216"/>
      <c r="J44" s="216"/>
      <c r="K44" s="216" t="s">
        <v>259</v>
      </c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 t="s">
        <v>259</v>
      </c>
      <c r="X44" s="216"/>
      <c r="Y44" s="216"/>
      <c r="Z44" s="216"/>
      <c r="AA44" s="216" t="s">
        <v>259</v>
      </c>
      <c r="AB44" s="216"/>
      <c r="AC44" s="216"/>
      <c r="AD44" s="216" t="s">
        <v>259</v>
      </c>
      <c r="AE44" s="216"/>
    </row>
    <row r="45" spans="1:31" ht="13.5" thickBot="1" x14ac:dyDescent="0.25">
      <c r="A45" s="216">
        <v>39</v>
      </c>
      <c r="B45" s="216">
        <v>39</v>
      </c>
      <c r="C45" s="163">
        <v>44012</v>
      </c>
      <c r="D45" s="216"/>
      <c r="E45" s="216" t="s">
        <v>259</v>
      </c>
      <c r="F45" s="216"/>
      <c r="G45" s="216"/>
      <c r="H45" s="216"/>
      <c r="I45" s="216"/>
      <c r="J45" s="216"/>
      <c r="K45" s="216" t="s">
        <v>259</v>
      </c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 t="s">
        <v>259</v>
      </c>
      <c r="X45" s="216"/>
      <c r="Y45" s="216"/>
      <c r="Z45" s="216"/>
      <c r="AA45" s="216" t="s">
        <v>259</v>
      </c>
      <c r="AB45" s="216"/>
      <c r="AC45" s="216"/>
      <c r="AD45" s="216" t="s">
        <v>259</v>
      </c>
      <c r="AE45" s="216"/>
    </row>
    <row r="46" spans="1:31" ht="13.5" thickBot="1" x14ac:dyDescent="0.25">
      <c r="A46" s="216">
        <v>40</v>
      </c>
      <c r="B46" s="216">
        <v>40</v>
      </c>
      <c r="C46" s="163">
        <v>44018</v>
      </c>
      <c r="D46" s="216"/>
      <c r="E46" s="216" t="s">
        <v>259</v>
      </c>
      <c r="F46" s="216"/>
      <c r="G46" s="216"/>
      <c r="H46" s="216"/>
      <c r="I46" s="216"/>
      <c r="J46" s="216"/>
      <c r="K46" s="216" t="s">
        <v>259</v>
      </c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 t="s">
        <v>259</v>
      </c>
      <c r="X46" s="216"/>
      <c r="Y46" s="216"/>
      <c r="Z46" s="216"/>
      <c r="AA46" s="216" t="s">
        <v>259</v>
      </c>
      <c r="AB46" s="216"/>
      <c r="AC46" s="216"/>
      <c r="AD46" s="216" t="s">
        <v>259</v>
      </c>
      <c r="AE46" s="216"/>
    </row>
    <row r="47" spans="1:31" ht="13.5" thickBot="1" x14ac:dyDescent="0.25">
      <c r="A47" s="216">
        <v>41</v>
      </c>
      <c r="B47" s="216">
        <v>41</v>
      </c>
      <c r="C47" s="163">
        <v>43957</v>
      </c>
      <c r="D47" s="216"/>
      <c r="E47" s="216" t="s">
        <v>259</v>
      </c>
      <c r="F47" s="216"/>
      <c r="G47" s="216"/>
      <c r="H47" s="216"/>
      <c r="I47" s="216"/>
      <c r="J47" s="216"/>
      <c r="K47" s="216" t="s">
        <v>259</v>
      </c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 t="s">
        <v>259</v>
      </c>
      <c r="X47" s="216"/>
      <c r="Y47" s="216"/>
      <c r="Z47" s="216"/>
      <c r="AA47" s="216" t="s">
        <v>259</v>
      </c>
      <c r="AB47" s="216"/>
      <c r="AC47" s="216"/>
      <c r="AD47" s="216" t="s">
        <v>259</v>
      </c>
      <c r="AE47" s="216"/>
    </row>
    <row r="48" spans="1:31" ht="13.5" thickBot="1" x14ac:dyDescent="0.25">
      <c r="A48" s="216">
        <v>42</v>
      </c>
      <c r="B48" s="216">
        <v>42</v>
      </c>
      <c r="C48" s="163">
        <v>44021</v>
      </c>
      <c r="D48" s="216"/>
      <c r="E48" s="216" t="s">
        <v>259</v>
      </c>
      <c r="F48" s="216"/>
      <c r="G48" s="216"/>
      <c r="H48" s="216"/>
      <c r="I48" s="216"/>
      <c r="J48" s="216"/>
      <c r="K48" s="216" t="s">
        <v>259</v>
      </c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 t="s">
        <v>259</v>
      </c>
      <c r="X48" s="216"/>
      <c r="Y48" s="216"/>
      <c r="Z48" s="216"/>
      <c r="AA48" s="216" t="s">
        <v>259</v>
      </c>
      <c r="AB48" s="216"/>
      <c r="AC48" s="216"/>
      <c r="AD48" s="216" t="s">
        <v>259</v>
      </c>
      <c r="AE48" s="216"/>
    </row>
    <row r="49" spans="1:31" ht="13.5" thickBot="1" x14ac:dyDescent="0.25">
      <c r="A49" s="216">
        <v>43</v>
      </c>
      <c r="B49" s="216">
        <v>43</v>
      </c>
      <c r="C49" s="163">
        <v>44025</v>
      </c>
      <c r="D49" s="216"/>
      <c r="E49" s="216" t="s">
        <v>259</v>
      </c>
      <c r="F49" s="216"/>
      <c r="G49" s="216"/>
      <c r="H49" s="216"/>
      <c r="I49" s="216"/>
      <c r="J49" s="216"/>
      <c r="K49" s="216" t="s">
        <v>259</v>
      </c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 t="s">
        <v>259</v>
      </c>
      <c r="X49" s="216"/>
      <c r="Y49" s="216"/>
      <c r="Z49" s="216"/>
      <c r="AA49" s="216" t="s">
        <v>259</v>
      </c>
      <c r="AB49" s="216"/>
      <c r="AC49" s="216"/>
      <c r="AD49" s="216"/>
      <c r="AE49" s="216" t="s">
        <v>259</v>
      </c>
    </row>
    <row r="50" spans="1:31" ht="13.5" thickBot="1" x14ac:dyDescent="0.25">
      <c r="A50" s="216">
        <v>44</v>
      </c>
      <c r="B50" s="216">
        <v>44</v>
      </c>
      <c r="C50" s="163">
        <v>44026</v>
      </c>
      <c r="D50" s="216"/>
      <c r="E50" s="216" t="s">
        <v>259</v>
      </c>
      <c r="F50" s="216"/>
      <c r="G50" s="216"/>
      <c r="H50" s="216"/>
      <c r="I50" s="216"/>
      <c r="J50" s="216"/>
      <c r="K50" s="216" t="s">
        <v>259</v>
      </c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 t="s">
        <v>259</v>
      </c>
      <c r="X50" s="216"/>
      <c r="Y50" s="216"/>
      <c r="Z50" s="216"/>
      <c r="AA50" s="216" t="s">
        <v>259</v>
      </c>
      <c r="AB50" s="216"/>
      <c r="AC50" s="216"/>
      <c r="AD50" s="216"/>
      <c r="AE50" s="216" t="s">
        <v>259</v>
      </c>
    </row>
    <row r="51" spans="1:31" ht="13.5" thickBot="1" x14ac:dyDescent="0.25">
      <c r="A51" s="216">
        <v>45</v>
      </c>
      <c r="B51" s="216">
        <v>45</v>
      </c>
      <c r="C51" s="163">
        <v>44033</v>
      </c>
      <c r="D51" s="216"/>
      <c r="E51" s="216" t="s">
        <v>259</v>
      </c>
      <c r="F51" s="216"/>
      <c r="G51" s="216"/>
      <c r="H51" s="216"/>
      <c r="I51" s="216"/>
      <c r="J51" s="216"/>
      <c r="K51" s="216" t="s">
        <v>259</v>
      </c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 t="s">
        <v>259</v>
      </c>
      <c r="X51" s="216"/>
      <c r="Y51" s="216"/>
      <c r="Z51" s="216"/>
      <c r="AA51" s="216" t="s">
        <v>259</v>
      </c>
      <c r="AB51" s="216"/>
      <c r="AC51" s="216"/>
      <c r="AD51" s="216" t="s">
        <v>259</v>
      </c>
      <c r="AE51" s="216"/>
    </row>
    <row r="52" spans="1:31" ht="13.5" thickBot="1" x14ac:dyDescent="0.25">
      <c r="A52" s="216">
        <v>46</v>
      </c>
      <c r="B52" s="216">
        <v>46</v>
      </c>
      <c r="C52" s="163">
        <v>44035</v>
      </c>
      <c r="D52" s="216"/>
      <c r="E52" s="216" t="s">
        <v>259</v>
      </c>
      <c r="F52" s="216"/>
      <c r="G52" s="216"/>
      <c r="H52" s="216"/>
      <c r="I52" s="216"/>
      <c r="J52" s="216"/>
      <c r="K52" s="216" t="s">
        <v>259</v>
      </c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 t="s">
        <v>259</v>
      </c>
      <c r="X52" s="216"/>
      <c r="Y52" s="216"/>
      <c r="Z52" s="216"/>
      <c r="AA52" s="216" t="s">
        <v>259</v>
      </c>
      <c r="AB52" s="216"/>
      <c r="AC52" s="216"/>
      <c r="AD52" s="216" t="s">
        <v>259</v>
      </c>
      <c r="AE52" s="216"/>
    </row>
    <row r="53" spans="1:31" ht="13.5" thickBot="1" x14ac:dyDescent="0.25">
      <c r="A53" s="216">
        <v>47</v>
      </c>
      <c r="B53" s="216">
        <v>47</v>
      </c>
      <c r="C53" s="163">
        <v>44039</v>
      </c>
      <c r="D53" s="216"/>
      <c r="E53" s="216" t="s">
        <v>259</v>
      </c>
      <c r="F53" s="216"/>
      <c r="G53" s="216"/>
      <c r="H53" s="216"/>
      <c r="I53" s="216"/>
      <c r="J53" s="216"/>
      <c r="K53" s="216" t="s">
        <v>259</v>
      </c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 t="s">
        <v>259</v>
      </c>
      <c r="X53" s="216"/>
      <c r="Y53" s="216"/>
      <c r="Z53" s="216"/>
      <c r="AA53" s="216" t="s">
        <v>259</v>
      </c>
      <c r="AB53" s="216"/>
      <c r="AC53" s="216"/>
      <c r="AD53" s="216" t="s">
        <v>259</v>
      </c>
      <c r="AE53" s="216"/>
    </row>
    <row r="54" spans="1:31" ht="13.5" thickBot="1" x14ac:dyDescent="0.25">
      <c r="A54" s="216">
        <v>48</v>
      </c>
      <c r="B54" s="216">
        <v>48</v>
      </c>
      <c r="C54" s="163">
        <v>44040</v>
      </c>
      <c r="D54" s="216"/>
      <c r="E54" s="216" t="s">
        <v>259</v>
      </c>
      <c r="F54" s="216"/>
      <c r="G54" s="216"/>
      <c r="H54" s="216"/>
      <c r="I54" s="216"/>
      <c r="J54" s="216"/>
      <c r="K54" s="216" t="s">
        <v>259</v>
      </c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 t="s">
        <v>259</v>
      </c>
      <c r="X54" s="216"/>
      <c r="Y54" s="216"/>
      <c r="Z54" s="216"/>
      <c r="AA54" s="216" t="s">
        <v>259</v>
      </c>
      <c r="AB54" s="216"/>
      <c r="AC54" s="216"/>
      <c r="AD54" s="216" t="s">
        <v>259</v>
      </c>
      <c r="AE54" s="216"/>
    </row>
    <row r="55" spans="1:31" ht="13.5" thickBot="1" x14ac:dyDescent="0.25">
      <c r="A55" s="216">
        <v>49</v>
      </c>
      <c r="B55" s="216">
        <v>49</v>
      </c>
      <c r="C55" s="163">
        <v>44040</v>
      </c>
      <c r="D55" s="216"/>
      <c r="E55" s="216" t="s">
        <v>259</v>
      </c>
      <c r="F55" s="216"/>
      <c r="G55" s="216"/>
      <c r="H55" s="216"/>
      <c r="I55" s="216"/>
      <c r="J55" s="216"/>
      <c r="K55" s="216" t="s">
        <v>259</v>
      </c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 t="s">
        <v>259</v>
      </c>
      <c r="X55" s="216"/>
      <c r="Y55" s="216"/>
      <c r="Z55" s="216"/>
      <c r="AA55" s="216" t="s">
        <v>259</v>
      </c>
      <c r="AB55" s="216"/>
      <c r="AC55" s="216"/>
      <c r="AD55" s="216"/>
      <c r="AE55" s="216" t="s">
        <v>259</v>
      </c>
    </row>
    <row r="56" spans="1:31" ht="13.5" thickBot="1" x14ac:dyDescent="0.25">
      <c r="A56" s="216">
        <v>50</v>
      </c>
      <c r="B56" s="216">
        <v>50</v>
      </c>
      <c r="C56" s="163">
        <v>44048</v>
      </c>
      <c r="D56" s="216"/>
      <c r="E56" s="216" t="s">
        <v>259</v>
      </c>
      <c r="F56" s="216"/>
      <c r="G56" s="216"/>
      <c r="H56" s="216"/>
      <c r="I56" s="216"/>
      <c r="J56" s="216"/>
      <c r="K56" s="216" t="s">
        <v>259</v>
      </c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 t="s">
        <v>259</v>
      </c>
      <c r="X56" s="216"/>
      <c r="Y56" s="216"/>
      <c r="Z56" s="216"/>
      <c r="AA56" s="216" t="s">
        <v>259</v>
      </c>
      <c r="AB56" s="216"/>
      <c r="AC56" s="216"/>
      <c r="AD56" s="216" t="s">
        <v>259</v>
      </c>
      <c r="AE56" s="216"/>
    </row>
    <row r="57" spans="1:31" ht="13.5" thickBot="1" x14ac:dyDescent="0.25">
      <c r="A57" s="216">
        <v>51</v>
      </c>
      <c r="B57" s="216">
        <v>51</v>
      </c>
      <c r="C57" s="163">
        <v>44054</v>
      </c>
      <c r="D57" s="216"/>
      <c r="E57" s="216" t="s">
        <v>259</v>
      </c>
      <c r="F57" s="216"/>
      <c r="G57" s="216"/>
      <c r="H57" s="216"/>
      <c r="I57" s="216"/>
      <c r="J57" s="216"/>
      <c r="K57" s="216" t="s">
        <v>259</v>
      </c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 t="s">
        <v>259</v>
      </c>
      <c r="X57" s="216"/>
      <c r="Y57" s="216"/>
      <c r="Z57" s="216"/>
      <c r="AA57" s="216" t="s">
        <v>259</v>
      </c>
      <c r="AB57" s="216"/>
      <c r="AC57" s="216"/>
      <c r="AD57" s="216" t="s">
        <v>259</v>
      </c>
      <c r="AE57" s="216"/>
    </row>
    <row r="58" spans="1:31" ht="13.5" thickBot="1" x14ac:dyDescent="0.25">
      <c r="A58" s="216">
        <v>52</v>
      </c>
      <c r="B58" s="216">
        <v>52</v>
      </c>
      <c r="C58" s="163">
        <v>44067</v>
      </c>
      <c r="D58" s="216"/>
      <c r="E58" s="216" t="s">
        <v>259</v>
      </c>
      <c r="F58" s="216"/>
      <c r="G58" s="216"/>
      <c r="H58" s="216"/>
      <c r="I58" s="216"/>
      <c r="J58" s="216"/>
      <c r="K58" s="216" t="s">
        <v>259</v>
      </c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 t="s">
        <v>259</v>
      </c>
      <c r="X58" s="216"/>
      <c r="Y58" s="216"/>
      <c r="Z58" s="216"/>
      <c r="AA58" s="216" t="s">
        <v>259</v>
      </c>
      <c r="AB58" s="216"/>
      <c r="AC58" s="216"/>
      <c r="AD58" s="216" t="s">
        <v>259</v>
      </c>
      <c r="AE58" s="216"/>
    </row>
    <row r="59" spans="1:31" ht="13.5" thickBot="1" x14ac:dyDescent="0.25">
      <c r="A59" s="216">
        <v>53</v>
      </c>
      <c r="B59" s="216">
        <v>53</v>
      </c>
      <c r="C59" s="163">
        <v>44070</v>
      </c>
      <c r="D59" s="216"/>
      <c r="E59" s="216" t="s">
        <v>259</v>
      </c>
      <c r="F59" s="216"/>
      <c r="G59" s="216"/>
      <c r="H59" s="216"/>
      <c r="I59" s="216"/>
      <c r="J59" s="216"/>
      <c r="K59" s="216" t="s">
        <v>259</v>
      </c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 t="s">
        <v>259</v>
      </c>
      <c r="X59" s="216"/>
      <c r="Y59" s="216"/>
      <c r="Z59" s="216"/>
      <c r="AA59" s="216" t="s">
        <v>259</v>
      </c>
      <c r="AB59" s="216"/>
      <c r="AC59" s="216"/>
      <c r="AD59" s="216" t="s">
        <v>259</v>
      </c>
      <c r="AE59" s="216"/>
    </row>
    <row r="60" spans="1:31" ht="13.5" thickBot="1" x14ac:dyDescent="0.25">
      <c r="A60" s="216">
        <v>54</v>
      </c>
      <c r="B60" s="216">
        <v>54</v>
      </c>
      <c r="C60" s="163">
        <v>44071</v>
      </c>
      <c r="D60" s="216"/>
      <c r="E60" s="216" t="s">
        <v>259</v>
      </c>
      <c r="F60" s="216"/>
      <c r="G60" s="216"/>
      <c r="H60" s="216"/>
      <c r="I60" s="216"/>
      <c r="J60" s="216"/>
      <c r="K60" s="216" t="s">
        <v>259</v>
      </c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 t="s">
        <v>259</v>
      </c>
      <c r="X60" s="216"/>
      <c r="Y60" s="216"/>
      <c r="Z60" s="216"/>
      <c r="AA60" s="216" t="s">
        <v>259</v>
      </c>
      <c r="AB60" s="216"/>
      <c r="AC60" s="216"/>
      <c r="AD60" s="216" t="s">
        <v>259</v>
      </c>
      <c r="AE60" s="216"/>
    </row>
    <row r="61" spans="1:31" ht="13.5" thickBot="1" x14ac:dyDescent="0.25">
      <c r="A61" s="216">
        <v>55</v>
      </c>
      <c r="B61" s="216">
        <v>55</v>
      </c>
      <c r="C61" s="163">
        <v>44081</v>
      </c>
      <c r="D61" s="216"/>
      <c r="E61" s="216" t="s">
        <v>259</v>
      </c>
      <c r="F61" s="216"/>
      <c r="G61" s="216"/>
      <c r="H61" s="216"/>
      <c r="I61" s="216"/>
      <c r="J61" s="216"/>
      <c r="K61" s="216" t="s">
        <v>259</v>
      </c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 t="s">
        <v>259</v>
      </c>
      <c r="X61" s="216"/>
      <c r="Y61" s="216"/>
      <c r="Z61" s="216"/>
      <c r="AA61" s="216" t="s">
        <v>259</v>
      </c>
      <c r="AB61" s="216"/>
      <c r="AC61" s="216"/>
      <c r="AD61" s="216" t="s">
        <v>259</v>
      </c>
      <c r="AE61" s="216"/>
    </row>
    <row r="62" spans="1:31" ht="13.5" thickBot="1" x14ac:dyDescent="0.25">
      <c r="A62" s="216">
        <v>56</v>
      </c>
      <c r="B62" s="216">
        <v>56</v>
      </c>
      <c r="C62" s="163">
        <v>44082</v>
      </c>
      <c r="D62" s="216"/>
      <c r="E62" s="216" t="s">
        <v>259</v>
      </c>
      <c r="F62" s="216"/>
      <c r="G62" s="216"/>
      <c r="H62" s="216"/>
      <c r="I62" s="216"/>
      <c r="J62" s="216"/>
      <c r="K62" s="216" t="s">
        <v>259</v>
      </c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 t="s">
        <v>259</v>
      </c>
      <c r="X62" s="216"/>
      <c r="Y62" s="216"/>
      <c r="Z62" s="216"/>
      <c r="AA62" s="216" t="s">
        <v>259</v>
      </c>
      <c r="AB62" s="216"/>
      <c r="AC62" s="216"/>
      <c r="AD62" s="216"/>
      <c r="AE62" s="216" t="s">
        <v>259</v>
      </c>
    </row>
    <row r="63" spans="1:31" ht="13.5" thickBot="1" x14ac:dyDescent="0.25">
      <c r="A63" s="216">
        <v>57</v>
      </c>
      <c r="B63" s="216">
        <v>57</v>
      </c>
      <c r="C63" s="163">
        <v>44085</v>
      </c>
      <c r="D63" s="216"/>
      <c r="E63" s="216" t="s">
        <v>259</v>
      </c>
      <c r="F63" s="216"/>
      <c r="G63" s="216"/>
      <c r="H63" s="216"/>
      <c r="I63" s="216"/>
      <c r="J63" s="216"/>
      <c r="K63" s="216" t="s">
        <v>259</v>
      </c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 t="s">
        <v>259</v>
      </c>
      <c r="X63" s="216"/>
      <c r="Y63" s="216"/>
      <c r="Z63" s="216"/>
      <c r="AA63" s="216" t="s">
        <v>259</v>
      </c>
      <c r="AB63" s="216"/>
      <c r="AC63" s="216"/>
      <c r="AD63" s="216"/>
      <c r="AE63" s="216" t="s">
        <v>259</v>
      </c>
    </row>
    <row r="64" spans="1:31" ht="13.5" thickBot="1" x14ac:dyDescent="0.25">
      <c r="A64" s="216">
        <v>58</v>
      </c>
      <c r="B64" s="216">
        <v>58</v>
      </c>
      <c r="C64" s="163">
        <v>44089</v>
      </c>
      <c r="D64" s="216"/>
      <c r="E64" s="216" t="s">
        <v>259</v>
      </c>
      <c r="F64" s="216"/>
      <c r="G64" s="216"/>
      <c r="H64" s="216"/>
      <c r="I64" s="216"/>
      <c r="J64" s="216"/>
      <c r="K64" s="216" t="s">
        <v>259</v>
      </c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 t="s">
        <v>259</v>
      </c>
      <c r="X64" s="216"/>
      <c r="Y64" s="216"/>
      <c r="Z64" s="216"/>
      <c r="AA64" s="216" t="s">
        <v>259</v>
      </c>
      <c r="AB64" s="216"/>
      <c r="AC64" s="216"/>
      <c r="AD64" s="216"/>
      <c r="AE64" s="216" t="s">
        <v>259</v>
      </c>
    </row>
    <row r="65" spans="1:31" ht="13.5" thickBot="1" x14ac:dyDescent="0.25">
      <c r="A65" s="216">
        <v>59</v>
      </c>
      <c r="B65" s="216">
        <v>59</v>
      </c>
      <c r="C65" s="163">
        <v>44095</v>
      </c>
      <c r="D65" s="216"/>
      <c r="E65" s="216" t="s">
        <v>259</v>
      </c>
      <c r="F65" s="216"/>
      <c r="G65" s="216"/>
      <c r="H65" s="216"/>
      <c r="I65" s="216"/>
      <c r="J65" s="216"/>
      <c r="K65" s="216" t="s">
        <v>259</v>
      </c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 t="s">
        <v>259</v>
      </c>
      <c r="X65" s="216"/>
      <c r="Y65" s="216"/>
      <c r="Z65" s="216"/>
      <c r="AA65" s="216" t="s">
        <v>259</v>
      </c>
      <c r="AB65" s="216"/>
      <c r="AC65" s="216"/>
      <c r="AD65" s="216"/>
      <c r="AE65" s="216" t="s">
        <v>259</v>
      </c>
    </row>
    <row r="66" spans="1:31" ht="13.5" thickBot="1" x14ac:dyDescent="0.25">
      <c r="A66" s="216">
        <v>60</v>
      </c>
      <c r="B66" s="216">
        <v>60</v>
      </c>
      <c r="C66" s="163">
        <v>44097</v>
      </c>
      <c r="D66" s="216"/>
      <c r="E66" s="216" t="s">
        <v>259</v>
      </c>
      <c r="F66" s="216"/>
      <c r="G66" s="216"/>
      <c r="H66" s="216"/>
      <c r="I66" s="216"/>
      <c r="J66" s="216"/>
      <c r="K66" s="216" t="s">
        <v>259</v>
      </c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 t="s">
        <v>259</v>
      </c>
      <c r="X66" s="216"/>
      <c r="Y66" s="216"/>
      <c r="Z66" s="216"/>
      <c r="AA66" s="216" t="s">
        <v>259</v>
      </c>
      <c r="AB66" s="216"/>
      <c r="AC66" s="216"/>
      <c r="AD66" s="216"/>
      <c r="AE66" s="216" t="s">
        <v>259</v>
      </c>
    </row>
    <row r="67" spans="1:31" ht="13.5" thickBot="1" x14ac:dyDescent="0.25">
      <c r="A67" s="216">
        <v>61</v>
      </c>
      <c r="B67" s="216">
        <v>61</v>
      </c>
      <c r="C67" s="163">
        <v>44102</v>
      </c>
      <c r="D67" s="216"/>
      <c r="E67" s="216" t="s">
        <v>259</v>
      </c>
      <c r="F67" s="216"/>
      <c r="G67" s="216"/>
      <c r="H67" s="216"/>
      <c r="I67" s="216"/>
      <c r="J67" s="216"/>
      <c r="K67" s="216" t="s">
        <v>259</v>
      </c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 t="s">
        <v>259</v>
      </c>
      <c r="X67" s="216"/>
      <c r="Y67" s="216"/>
      <c r="Z67" s="216"/>
      <c r="AA67" s="216" t="s">
        <v>259</v>
      </c>
      <c r="AB67" s="216"/>
      <c r="AC67" s="216"/>
      <c r="AD67" s="216" t="s">
        <v>259</v>
      </c>
      <c r="AE67" s="216"/>
    </row>
    <row r="68" spans="1:31" ht="13.5" thickBot="1" x14ac:dyDescent="0.25">
      <c r="A68" s="216">
        <v>62</v>
      </c>
      <c r="B68" s="216">
        <v>62</v>
      </c>
      <c r="C68" s="163">
        <v>44102</v>
      </c>
      <c r="D68" s="216"/>
      <c r="E68" s="216" t="s">
        <v>259</v>
      </c>
      <c r="F68" s="216"/>
      <c r="G68" s="216"/>
      <c r="H68" s="216"/>
      <c r="I68" s="216"/>
      <c r="J68" s="216"/>
      <c r="K68" s="216" t="s">
        <v>259</v>
      </c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 t="s">
        <v>259</v>
      </c>
      <c r="X68" s="216"/>
      <c r="Y68" s="216"/>
      <c r="Z68" s="216"/>
      <c r="AA68" s="216" t="s">
        <v>259</v>
      </c>
      <c r="AB68" s="216"/>
      <c r="AC68" s="216"/>
      <c r="AD68" s="216" t="s">
        <v>259</v>
      </c>
      <c r="AE68" s="216"/>
    </row>
    <row r="69" spans="1:31" ht="13.5" thickBot="1" x14ac:dyDescent="0.25">
      <c r="A69" s="216">
        <v>63</v>
      </c>
      <c r="B69" s="216">
        <v>63</v>
      </c>
      <c r="C69" s="163">
        <v>44102</v>
      </c>
      <c r="D69" s="216"/>
      <c r="E69" s="216" t="s">
        <v>259</v>
      </c>
      <c r="F69" s="216"/>
      <c r="G69" s="216"/>
      <c r="H69" s="216"/>
      <c r="I69" s="216"/>
      <c r="J69" s="216"/>
      <c r="K69" s="216" t="s">
        <v>259</v>
      </c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 t="s">
        <v>259</v>
      </c>
      <c r="X69" s="216"/>
      <c r="Y69" s="216"/>
      <c r="Z69" s="216"/>
      <c r="AA69" s="216" t="s">
        <v>259</v>
      </c>
      <c r="AB69" s="216"/>
      <c r="AC69" s="216"/>
      <c r="AD69" s="216"/>
      <c r="AE69" s="216" t="s">
        <v>259</v>
      </c>
    </row>
    <row r="70" spans="1:31" ht="13.5" thickBot="1" x14ac:dyDescent="0.25">
      <c r="A70" s="216">
        <v>64</v>
      </c>
      <c r="B70" s="216">
        <v>64</v>
      </c>
      <c r="C70" s="163">
        <v>44102</v>
      </c>
      <c r="D70" s="216"/>
      <c r="E70" s="216" t="s">
        <v>259</v>
      </c>
      <c r="F70" s="216"/>
      <c r="G70" s="216"/>
      <c r="H70" s="216"/>
      <c r="I70" s="216"/>
      <c r="J70" s="216"/>
      <c r="K70" s="216" t="s">
        <v>259</v>
      </c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 t="s">
        <v>259</v>
      </c>
      <c r="X70" s="216"/>
      <c r="Y70" s="216"/>
      <c r="Z70" s="216"/>
      <c r="AA70" s="216" t="s">
        <v>259</v>
      </c>
      <c r="AB70" s="216"/>
      <c r="AC70" s="216"/>
      <c r="AD70" s="216" t="s">
        <v>259</v>
      </c>
      <c r="AE70" s="216"/>
    </row>
    <row r="71" spans="1:31" ht="13.5" thickBot="1" x14ac:dyDescent="0.25">
      <c r="A71" s="216">
        <v>65</v>
      </c>
      <c r="B71" s="216">
        <v>65</v>
      </c>
      <c r="C71" s="163">
        <v>44109</v>
      </c>
      <c r="D71" s="216"/>
      <c r="E71" s="216" t="s">
        <v>259</v>
      </c>
      <c r="F71" s="216"/>
      <c r="G71" s="216"/>
      <c r="H71" s="216"/>
      <c r="I71" s="216"/>
      <c r="J71" s="216"/>
      <c r="K71" s="216" t="s">
        <v>259</v>
      </c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 t="s">
        <v>259</v>
      </c>
      <c r="X71" s="216"/>
      <c r="Y71" s="216"/>
      <c r="Z71" s="216"/>
      <c r="AA71" s="216" t="s">
        <v>259</v>
      </c>
      <c r="AB71" s="216"/>
      <c r="AC71" s="216"/>
      <c r="AD71" s="216" t="s">
        <v>259</v>
      </c>
      <c r="AE71" s="216"/>
    </row>
    <row r="72" spans="1:31" ht="13.5" thickBot="1" x14ac:dyDescent="0.25">
      <c r="A72" s="216">
        <v>66</v>
      </c>
      <c r="B72" s="216">
        <v>66</v>
      </c>
      <c r="C72" s="163">
        <v>44113</v>
      </c>
      <c r="D72" s="216"/>
      <c r="E72" s="216" t="s">
        <v>259</v>
      </c>
      <c r="F72" s="216"/>
      <c r="G72" s="216"/>
      <c r="H72" s="216"/>
      <c r="I72" s="216"/>
      <c r="J72" s="216"/>
      <c r="K72" s="216" t="s">
        <v>259</v>
      </c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 t="s">
        <v>259</v>
      </c>
      <c r="X72" s="216"/>
      <c r="Y72" s="216"/>
      <c r="Z72" s="216"/>
      <c r="AA72" s="216" t="s">
        <v>259</v>
      </c>
      <c r="AB72" s="216"/>
      <c r="AC72" s="216"/>
      <c r="AD72" s="216"/>
      <c r="AE72" s="216" t="s">
        <v>259</v>
      </c>
    </row>
    <row r="73" spans="1:31" ht="13.5" thickBot="1" x14ac:dyDescent="0.25">
      <c r="A73" s="216">
        <v>67</v>
      </c>
      <c r="B73" s="216">
        <v>67</v>
      </c>
      <c r="C73" s="163">
        <v>44117</v>
      </c>
      <c r="D73" s="216"/>
      <c r="E73" s="216" t="s">
        <v>259</v>
      </c>
      <c r="F73" s="216"/>
      <c r="G73" s="216"/>
      <c r="H73" s="216"/>
      <c r="I73" s="216"/>
      <c r="J73" s="216"/>
      <c r="K73" s="216" t="s">
        <v>259</v>
      </c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 t="s">
        <v>259</v>
      </c>
      <c r="X73" s="216"/>
      <c r="Y73" s="216"/>
      <c r="Z73" s="216"/>
      <c r="AA73" s="216" t="s">
        <v>259</v>
      </c>
      <c r="AB73" s="216"/>
      <c r="AC73" s="216"/>
      <c r="AD73" s="216" t="s">
        <v>259</v>
      </c>
      <c r="AE73" s="216"/>
    </row>
    <row r="74" spans="1:31" ht="13.5" thickBot="1" x14ac:dyDescent="0.25">
      <c r="A74" s="216">
        <v>68</v>
      </c>
      <c r="B74" s="216">
        <v>68</v>
      </c>
      <c r="C74" s="163">
        <v>44140</v>
      </c>
      <c r="D74" s="216"/>
      <c r="E74" s="216" t="s">
        <v>259</v>
      </c>
      <c r="F74" s="216"/>
      <c r="G74" s="216"/>
      <c r="H74" s="216"/>
      <c r="I74" s="216"/>
      <c r="J74" s="216"/>
      <c r="K74" s="216" t="s">
        <v>259</v>
      </c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 t="s">
        <v>259</v>
      </c>
      <c r="X74" s="216"/>
      <c r="Y74" s="216"/>
      <c r="Z74" s="216"/>
      <c r="AA74" s="216" t="s">
        <v>259</v>
      </c>
      <c r="AB74" s="216"/>
      <c r="AC74" s="216"/>
      <c r="AD74" s="216"/>
      <c r="AE74" s="216" t="s">
        <v>259</v>
      </c>
    </row>
    <row r="75" spans="1:31" ht="13.5" thickBot="1" x14ac:dyDescent="0.25">
      <c r="A75" s="216">
        <v>69</v>
      </c>
      <c r="B75" s="216">
        <v>69</v>
      </c>
      <c r="C75" s="163">
        <v>44140</v>
      </c>
      <c r="D75" s="216"/>
      <c r="E75" s="216" t="s">
        <v>259</v>
      </c>
      <c r="F75" s="216"/>
      <c r="G75" s="216"/>
      <c r="H75" s="216"/>
      <c r="I75" s="216"/>
      <c r="J75" s="216"/>
      <c r="K75" s="216" t="s">
        <v>259</v>
      </c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 t="s">
        <v>259</v>
      </c>
      <c r="X75" s="216"/>
      <c r="Y75" s="216"/>
      <c r="Z75" s="216"/>
      <c r="AA75" s="216" t="s">
        <v>259</v>
      </c>
      <c r="AB75" s="216"/>
      <c r="AC75" s="216"/>
      <c r="AD75" s="216"/>
      <c r="AE75" s="216" t="s">
        <v>259</v>
      </c>
    </row>
    <row r="76" spans="1:31" ht="13.5" thickBot="1" x14ac:dyDescent="0.25">
      <c r="A76" s="216">
        <v>70</v>
      </c>
      <c r="B76" s="216">
        <v>70</v>
      </c>
      <c r="C76" s="163">
        <v>44147</v>
      </c>
      <c r="D76" s="216"/>
      <c r="E76" s="216" t="s">
        <v>259</v>
      </c>
      <c r="F76" s="216"/>
      <c r="G76" s="216"/>
      <c r="H76" s="216"/>
      <c r="I76" s="216"/>
      <c r="J76" s="216"/>
      <c r="K76" s="216" t="s">
        <v>259</v>
      </c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 t="s">
        <v>259</v>
      </c>
      <c r="X76" s="216"/>
      <c r="Y76" s="216"/>
      <c r="Z76" s="216"/>
      <c r="AA76" s="216" t="s">
        <v>259</v>
      </c>
      <c r="AB76" s="216"/>
      <c r="AC76" s="216"/>
      <c r="AD76" s="216"/>
      <c r="AE76" s="216" t="s">
        <v>259</v>
      </c>
    </row>
    <row r="77" spans="1:31" ht="13.5" thickBot="1" x14ac:dyDescent="0.25">
      <c r="A77" s="216">
        <v>71</v>
      </c>
      <c r="B77" s="216">
        <v>71</v>
      </c>
      <c r="C77" s="163">
        <v>44158</v>
      </c>
      <c r="D77" s="216"/>
      <c r="E77" s="216" t="s">
        <v>259</v>
      </c>
      <c r="F77" s="216"/>
      <c r="G77" s="216"/>
      <c r="H77" s="216"/>
      <c r="I77" s="216"/>
      <c r="J77" s="216"/>
      <c r="K77" s="216" t="s">
        <v>259</v>
      </c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 t="s">
        <v>259</v>
      </c>
      <c r="X77" s="216"/>
      <c r="Y77" s="216"/>
      <c r="Z77" s="216"/>
      <c r="AA77" s="216" t="s">
        <v>259</v>
      </c>
      <c r="AB77" s="216"/>
      <c r="AC77" s="216"/>
      <c r="AD77" s="216"/>
      <c r="AE77" s="216" t="s">
        <v>259</v>
      </c>
    </row>
    <row r="78" spans="1:31" ht="13.5" thickBot="1" x14ac:dyDescent="0.25">
      <c r="A78" s="216">
        <v>72</v>
      </c>
      <c r="B78" s="216">
        <v>72</v>
      </c>
      <c r="C78" s="163">
        <v>44162</v>
      </c>
      <c r="D78" s="216"/>
      <c r="E78" s="216" t="s">
        <v>259</v>
      </c>
      <c r="F78" s="216"/>
      <c r="G78" s="216"/>
      <c r="H78" s="216"/>
      <c r="I78" s="216"/>
      <c r="J78" s="216"/>
      <c r="K78" s="216" t="s">
        <v>259</v>
      </c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 t="s">
        <v>259</v>
      </c>
      <c r="X78" s="216"/>
      <c r="Y78" s="216"/>
      <c r="Z78" s="216"/>
      <c r="AA78" s="216" t="s">
        <v>259</v>
      </c>
      <c r="AB78" s="216"/>
      <c r="AC78" s="216"/>
      <c r="AD78" s="216"/>
      <c r="AE78" s="216" t="s">
        <v>259</v>
      </c>
    </row>
    <row r="79" spans="1:31" ht="13.5" thickBot="1" x14ac:dyDescent="0.25">
      <c r="A79" s="216">
        <v>73</v>
      </c>
      <c r="B79" s="216">
        <v>73</v>
      </c>
      <c r="C79" s="163">
        <v>44164</v>
      </c>
      <c r="D79" s="216"/>
      <c r="E79" s="216" t="s">
        <v>259</v>
      </c>
      <c r="F79" s="216"/>
      <c r="G79" s="216"/>
      <c r="H79" s="216"/>
      <c r="I79" s="216"/>
      <c r="J79" s="216"/>
      <c r="K79" s="216" t="s">
        <v>259</v>
      </c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 t="s">
        <v>259</v>
      </c>
      <c r="X79" s="216"/>
      <c r="Y79" s="216"/>
      <c r="Z79" s="216"/>
      <c r="AA79" s="216" t="s">
        <v>259</v>
      </c>
      <c r="AB79" s="216"/>
      <c r="AC79" s="216"/>
      <c r="AD79" s="216"/>
      <c r="AE79" s="216" t="s">
        <v>259</v>
      </c>
    </row>
    <row r="80" spans="1:31" ht="13.5" thickBot="1" x14ac:dyDescent="0.25">
      <c r="A80" s="216">
        <v>74</v>
      </c>
      <c r="B80" s="216">
        <v>74</v>
      </c>
      <c r="C80" s="163">
        <v>44166</v>
      </c>
      <c r="D80" s="216"/>
      <c r="E80" s="216" t="s">
        <v>259</v>
      </c>
      <c r="F80" s="216"/>
      <c r="G80" s="216"/>
      <c r="H80" s="216"/>
      <c r="I80" s="216"/>
      <c r="J80" s="216"/>
      <c r="K80" s="216" t="s">
        <v>259</v>
      </c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 t="s">
        <v>259</v>
      </c>
      <c r="X80" s="216"/>
      <c r="Y80" s="216"/>
      <c r="Z80" s="216"/>
      <c r="AA80" s="216" t="s">
        <v>259</v>
      </c>
      <c r="AB80" s="216"/>
      <c r="AC80" s="216"/>
      <c r="AD80" s="216"/>
      <c r="AE80" s="216" t="s">
        <v>259</v>
      </c>
    </row>
    <row r="81" spans="1:31" ht="13.5" thickBot="1" x14ac:dyDescent="0.25">
      <c r="A81" s="216">
        <v>75</v>
      </c>
      <c r="B81" s="216">
        <v>75</v>
      </c>
      <c r="C81" s="163">
        <v>44168</v>
      </c>
      <c r="D81" s="216"/>
      <c r="E81" s="216" t="s">
        <v>259</v>
      </c>
      <c r="F81" s="216"/>
      <c r="G81" s="216"/>
      <c r="H81" s="216"/>
      <c r="I81" s="216"/>
      <c r="J81" s="216"/>
      <c r="K81" s="216" t="s">
        <v>259</v>
      </c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 t="s">
        <v>259</v>
      </c>
      <c r="X81" s="216"/>
      <c r="Y81" s="216"/>
      <c r="Z81" s="216"/>
      <c r="AA81" s="216" t="s">
        <v>259</v>
      </c>
      <c r="AB81" s="216"/>
      <c r="AC81" s="216"/>
      <c r="AD81" s="216"/>
      <c r="AE81" s="216" t="s">
        <v>259</v>
      </c>
    </row>
    <row r="82" spans="1:31" ht="13.5" thickBot="1" x14ac:dyDescent="0.25">
      <c r="A82" s="216">
        <v>76</v>
      </c>
      <c r="B82" s="216">
        <v>76</v>
      </c>
      <c r="C82" s="163">
        <v>44168</v>
      </c>
      <c r="D82" s="216"/>
      <c r="E82" s="216" t="s">
        <v>259</v>
      </c>
      <c r="F82" s="216"/>
      <c r="G82" s="216"/>
      <c r="H82" s="216"/>
      <c r="I82" s="216"/>
      <c r="J82" s="216"/>
      <c r="K82" s="216" t="s">
        <v>259</v>
      </c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 t="s">
        <v>259</v>
      </c>
      <c r="X82" s="216"/>
      <c r="Y82" s="216"/>
      <c r="Z82" s="216"/>
      <c r="AA82" s="216" t="s">
        <v>259</v>
      </c>
      <c r="AB82" s="216"/>
      <c r="AC82" s="216"/>
      <c r="AD82" s="216"/>
      <c r="AE82" s="216" t="s">
        <v>259</v>
      </c>
    </row>
    <row r="83" spans="1:31" ht="13.5" thickBot="1" x14ac:dyDescent="0.25">
      <c r="A83" s="216">
        <v>77</v>
      </c>
      <c r="B83" s="216">
        <v>77</v>
      </c>
      <c r="C83" s="163">
        <v>44104</v>
      </c>
      <c r="D83" s="216"/>
      <c r="E83" s="216" t="s">
        <v>259</v>
      </c>
      <c r="F83" s="216"/>
      <c r="G83" s="216"/>
      <c r="H83" s="216"/>
      <c r="I83" s="216"/>
      <c r="J83" s="216"/>
      <c r="K83" s="216" t="s">
        <v>259</v>
      </c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 t="s">
        <v>259</v>
      </c>
      <c r="X83" s="216"/>
      <c r="Y83" s="216"/>
      <c r="Z83" s="216"/>
      <c r="AA83" s="216" t="s">
        <v>259</v>
      </c>
      <c r="AB83" s="216"/>
      <c r="AC83" s="216"/>
      <c r="AD83" s="216"/>
      <c r="AE83" s="216" t="s">
        <v>259</v>
      </c>
    </row>
    <row r="84" spans="1:31" ht="13.5" thickBot="1" x14ac:dyDescent="0.25">
      <c r="A84" s="216">
        <v>78</v>
      </c>
      <c r="B84" s="216">
        <v>78</v>
      </c>
      <c r="C84" s="163">
        <v>44181</v>
      </c>
      <c r="D84" s="216"/>
      <c r="E84" s="216" t="s">
        <v>259</v>
      </c>
      <c r="F84" s="216"/>
      <c r="G84" s="216"/>
      <c r="H84" s="216"/>
      <c r="I84" s="216"/>
      <c r="J84" s="216"/>
      <c r="K84" s="216" t="s">
        <v>259</v>
      </c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 t="s">
        <v>259</v>
      </c>
      <c r="X84" s="216"/>
      <c r="Y84" s="216"/>
      <c r="Z84" s="216"/>
      <c r="AA84" s="216" t="s">
        <v>259</v>
      </c>
      <c r="AB84" s="216"/>
      <c r="AC84" s="216"/>
      <c r="AD84" s="216"/>
      <c r="AE84" s="216" t="s">
        <v>259</v>
      </c>
    </row>
    <row r="85" spans="1:31" ht="13.5" thickBot="1" x14ac:dyDescent="0.25">
      <c r="A85" s="216">
        <v>79</v>
      </c>
      <c r="B85" s="216">
        <v>79</v>
      </c>
      <c r="C85" s="163">
        <v>44185</v>
      </c>
      <c r="D85" s="216"/>
      <c r="E85" s="216" t="s">
        <v>259</v>
      </c>
      <c r="F85" s="216"/>
      <c r="G85" s="216"/>
      <c r="H85" s="216"/>
      <c r="I85" s="216"/>
      <c r="J85" s="216"/>
      <c r="K85" s="216" t="s">
        <v>259</v>
      </c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 t="s">
        <v>259</v>
      </c>
      <c r="X85" s="216"/>
      <c r="Y85" s="216"/>
      <c r="Z85" s="216"/>
      <c r="AA85" s="216" t="s">
        <v>259</v>
      </c>
      <c r="AB85" s="216"/>
      <c r="AC85" s="216"/>
      <c r="AD85" s="216"/>
      <c r="AE85" s="216" t="s">
        <v>259</v>
      </c>
    </row>
    <row r="86" spans="1:31" ht="13.5" thickBot="1" x14ac:dyDescent="0.25">
      <c r="A86" s="216">
        <v>80</v>
      </c>
      <c r="B86" s="216">
        <v>80</v>
      </c>
      <c r="C86" s="163">
        <v>44185</v>
      </c>
      <c r="D86" s="216"/>
      <c r="E86" s="216" t="s">
        <v>259</v>
      </c>
      <c r="F86" s="216"/>
      <c r="G86" s="216"/>
      <c r="H86" s="216"/>
      <c r="I86" s="216"/>
      <c r="J86" s="216"/>
      <c r="K86" s="216" t="s">
        <v>259</v>
      </c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 t="s">
        <v>259</v>
      </c>
      <c r="X86" s="216"/>
      <c r="Y86" s="216"/>
      <c r="Z86" s="216"/>
      <c r="AA86" s="216" t="s">
        <v>259</v>
      </c>
      <c r="AB86" s="216"/>
      <c r="AC86" s="216"/>
      <c r="AD86" s="216"/>
      <c r="AE86" s="216" t="s">
        <v>259</v>
      </c>
    </row>
    <row r="87" spans="1:31" ht="13.5" thickBot="1" x14ac:dyDescent="0.25">
      <c r="A87" s="216">
        <v>81</v>
      </c>
      <c r="B87" s="216">
        <v>81</v>
      </c>
      <c r="C87" s="163">
        <v>44185</v>
      </c>
      <c r="D87" s="216"/>
      <c r="E87" s="216" t="s">
        <v>259</v>
      </c>
      <c r="F87" s="216"/>
      <c r="G87" s="216"/>
      <c r="H87" s="216"/>
      <c r="I87" s="216"/>
      <c r="J87" s="216"/>
      <c r="K87" s="216" t="s">
        <v>259</v>
      </c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 t="s">
        <v>259</v>
      </c>
      <c r="X87" s="216"/>
      <c r="Y87" s="216"/>
      <c r="Z87" s="216"/>
      <c r="AA87" s="216" t="s">
        <v>259</v>
      </c>
      <c r="AB87" s="216"/>
      <c r="AC87" s="216"/>
      <c r="AD87" s="216"/>
      <c r="AE87" s="216" t="s">
        <v>259</v>
      </c>
    </row>
    <row r="88" spans="1:31" ht="13.5" thickBot="1" x14ac:dyDescent="0.25">
      <c r="A88" s="216">
        <v>82</v>
      </c>
      <c r="B88" s="216">
        <v>82</v>
      </c>
      <c r="C88" s="163">
        <v>44189</v>
      </c>
      <c r="D88" s="216"/>
      <c r="E88" s="216" t="s">
        <v>259</v>
      </c>
      <c r="F88" s="216"/>
      <c r="G88" s="216"/>
      <c r="H88" s="216"/>
      <c r="I88" s="216"/>
      <c r="J88" s="216"/>
      <c r="K88" s="216" t="s">
        <v>259</v>
      </c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 t="s">
        <v>259</v>
      </c>
      <c r="X88" s="216"/>
      <c r="Y88" s="216"/>
      <c r="Z88" s="216"/>
      <c r="AA88" s="216" t="s">
        <v>259</v>
      </c>
      <c r="AB88" s="216"/>
      <c r="AC88" s="216"/>
      <c r="AD88" s="216"/>
      <c r="AE88" s="216" t="s">
        <v>259</v>
      </c>
    </row>
    <row r="89" spans="1:31" ht="13.5" thickBot="1" x14ac:dyDescent="0.25">
      <c r="A89" s="216">
        <v>83</v>
      </c>
      <c r="B89" s="216">
        <v>83</v>
      </c>
      <c r="C89" s="163">
        <v>44189</v>
      </c>
      <c r="D89" s="216"/>
      <c r="E89" s="216" t="s">
        <v>259</v>
      </c>
      <c r="F89" s="216"/>
      <c r="G89" s="216"/>
      <c r="H89" s="216"/>
      <c r="I89" s="216"/>
      <c r="J89" s="216"/>
      <c r="K89" s="216" t="s">
        <v>259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 t="s">
        <v>259</v>
      </c>
      <c r="X89" s="216"/>
      <c r="Y89" s="216"/>
      <c r="Z89" s="216"/>
      <c r="AA89" s="216" t="s">
        <v>259</v>
      </c>
      <c r="AB89" s="216"/>
      <c r="AC89" s="216"/>
      <c r="AD89" s="216"/>
      <c r="AE89" s="216" t="s">
        <v>259</v>
      </c>
    </row>
    <row r="90" spans="1:31" ht="13.5" thickBot="1" x14ac:dyDescent="0.25">
      <c r="A90" s="216">
        <v>84</v>
      </c>
      <c r="B90" s="216">
        <v>84</v>
      </c>
      <c r="C90" s="163">
        <v>44190</v>
      </c>
      <c r="D90" s="216"/>
      <c r="E90" s="216" t="s">
        <v>259</v>
      </c>
      <c r="F90" s="216"/>
      <c r="G90" s="216"/>
      <c r="H90" s="216"/>
      <c r="I90" s="216"/>
      <c r="J90" s="216"/>
      <c r="K90" s="216" t="s">
        <v>259</v>
      </c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 t="s">
        <v>259</v>
      </c>
      <c r="X90" s="216"/>
      <c r="Y90" s="216"/>
      <c r="Z90" s="216"/>
      <c r="AA90" s="216" t="s">
        <v>259</v>
      </c>
      <c r="AB90" s="216"/>
      <c r="AC90" s="216"/>
      <c r="AD90" s="216" t="s">
        <v>259</v>
      </c>
      <c r="AE90" s="216"/>
    </row>
    <row r="91" spans="1:31" ht="13.5" thickBot="1" x14ac:dyDescent="0.25">
      <c r="A91" s="216">
        <v>85</v>
      </c>
      <c r="B91" s="216">
        <v>85</v>
      </c>
      <c r="C91" s="163">
        <v>44193</v>
      </c>
      <c r="D91" s="216"/>
      <c r="E91" s="216" t="s">
        <v>259</v>
      </c>
      <c r="F91" s="216"/>
      <c r="G91" s="216"/>
      <c r="H91" s="216"/>
      <c r="I91" s="216"/>
      <c r="J91" s="216"/>
      <c r="K91" s="216" t="s">
        <v>259</v>
      </c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 t="s">
        <v>259</v>
      </c>
      <c r="X91" s="216"/>
      <c r="Y91" s="216"/>
      <c r="Z91" s="216"/>
      <c r="AA91" s="216" t="s">
        <v>259</v>
      </c>
      <c r="AB91" s="216"/>
      <c r="AC91" s="216"/>
      <c r="AD91" s="216"/>
      <c r="AE91" s="216" t="s">
        <v>259</v>
      </c>
    </row>
    <row r="92" spans="1:31" ht="13.5" thickBot="1" x14ac:dyDescent="0.25">
      <c r="A92" s="216">
        <v>86</v>
      </c>
      <c r="B92" s="216">
        <v>86</v>
      </c>
      <c r="C92" s="163">
        <v>44046</v>
      </c>
      <c r="D92" s="216"/>
      <c r="E92" s="216" t="s">
        <v>259</v>
      </c>
      <c r="F92" s="216"/>
      <c r="G92" s="216"/>
      <c r="H92" s="216"/>
      <c r="I92" s="216"/>
      <c r="J92" s="216" t="s">
        <v>259</v>
      </c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 t="s">
        <v>259</v>
      </c>
      <c r="Y92" s="216"/>
      <c r="Z92" s="216"/>
      <c r="AA92" s="216" t="s">
        <v>259</v>
      </c>
      <c r="AB92" s="216"/>
      <c r="AC92" s="216"/>
      <c r="AD92" s="216" t="s">
        <v>259</v>
      </c>
      <c r="AE92" s="216"/>
    </row>
    <row r="93" spans="1:31" ht="13.5" thickBot="1" x14ac:dyDescent="0.25">
      <c r="A93" s="216">
        <v>87</v>
      </c>
      <c r="B93" s="216">
        <v>87</v>
      </c>
      <c r="C93" s="163">
        <v>44013</v>
      </c>
      <c r="D93" s="216"/>
      <c r="E93" s="216" t="s">
        <v>259</v>
      </c>
      <c r="F93" s="216"/>
      <c r="G93" s="216"/>
      <c r="H93" s="216"/>
      <c r="I93" s="216"/>
      <c r="J93" s="216" t="s">
        <v>259</v>
      </c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 t="s">
        <v>259</v>
      </c>
      <c r="Y93" s="216"/>
      <c r="Z93" s="216"/>
      <c r="AA93" s="216" t="s">
        <v>259</v>
      </c>
      <c r="AB93" s="216"/>
      <c r="AC93" s="216"/>
      <c r="AD93" s="216" t="s">
        <v>259</v>
      </c>
      <c r="AE93" s="216"/>
    </row>
    <row r="94" spans="1:31" ht="13.5" thickBot="1" x14ac:dyDescent="0.25">
      <c r="A94" s="216">
        <v>88</v>
      </c>
      <c r="B94" s="216">
        <v>88</v>
      </c>
      <c r="C94" s="163">
        <v>44013</v>
      </c>
      <c r="D94" s="216"/>
      <c r="E94" s="216" t="s">
        <v>259</v>
      </c>
      <c r="F94" s="216"/>
      <c r="G94" s="216"/>
      <c r="H94" s="216"/>
      <c r="I94" s="216"/>
      <c r="J94" s="216" t="s">
        <v>259</v>
      </c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 t="s">
        <v>259</v>
      </c>
      <c r="Y94" s="216"/>
      <c r="Z94" s="216"/>
      <c r="AA94" s="216" t="s">
        <v>259</v>
      </c>
      <c r="AB94" s="216"/>
      <c r="AC94" s="216"/>
      <c r="AD94" s="216" t="s">
        <v>259</v>
      </c>
      <c r="AE94" s="216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E10"/>
  <sheetViews>
    <sheetView view="pageBreakPreview" topLeftCell="B1" zoomScale="70" zoomScaleSheetLayoutView="70" workbookViewId="0">
      <selection activeCell="P12" sqref="P12"/>
    </sheetView>
  </sheetViews>
  <sheetFormatPr defaultRowHeight="15.75" x14ac:dyDescent="0.25"/>
  <cols>
    <col min="2" max="3" width="10.25" customWidth="1"/>
    <col min="4" max="4" width="11.375" customWidth="1"/>
    <col min="5" max="5" width="10.75" customWidth="1"/>
    <col min="6" max="6" width="12" customWidth="1"/>
    <col min="7" max="7" width="10.125" customWidth="1"/>
    <col min="8" max="8" width="11.5" customWidth="1"/>
    <col min="10" max="10" width="13" customWidth="1"/>
    <col min="11" max="11" width="14.875" customWidth="1"/>
    <col min="12" max="12" width="12.875" customWidth="1"/>
    <col min="13" max="13" width="12.5" customWidth="1"/>
    <col min="14" max="14" width="13" customWidth="1"/>
    <col min="21" max="21" width="13.875" customWidth="1"/>
    <col min="24" max="24" width="14.875" customWidth="1"/>
    <col min="25" max="25" width="11.125" customWidth="1"/>
    <col min="27" max="27" width="15.25" customWidth="1"/>
    <col min="28" max="28" width="15.5" customWidth="1"/>
    <col min="29" max="29" width="12.125" customWidth="1"/>
    <col min="30" max="30" width="12" customWidth="1"/>
    <col min="31" max="31" width="12.625" customWidth="1"/>
  </cols>
  <sheetData>
    <row r="5" spans="1:31" ht="16.5" thickBot="1" x14ac:dyDescent="0.3">
      <c r="A5" s="301" t="s">
        <v>141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</row>
    <row r="6" spans="1:31" ht="38.25" customHeight="1" thickBot="1" x14ac:dyDescent="0.3">
      <c r="A6" s="302" t="s">
        <v>0</v>
      </c>
      <c r="B6" s="302" t="s">
        <v>17</v>
      </c>
      <c r="C6" s="302" t="s">
        <v>18</v>
      </c>
      <c r="D6" s="302" t="s">
        <v>19</v>
      </c>
      <c r="E6" s="267" t="s">
        <v>20</v>
      </c>
      <c r="F6" s="269"/>
      <c r="G6" s="269"/>
      <c r="H6" s="269"/>
      <c r="I6" s="268"/>
      <c r="J6" s="267" t="s">
        <v>21</v>
      </c>
      <c r="K6" s="269"/>
      <c r="L6" s="269"/>
      <c r="M6" s="269"/>
      <c r="N6" s="269"/>
      <c r="O6" s="268"/>
      <c r="P6" s="267" t="s">
        <v>22</v>
      </c>
      <c r="Q6" s="269"/>
      <c r="R6" s="269"/>
      <c r="S6" s="269"/>
      <c r="T6" s="269"/>
      <c r="U6" s="269"/>
      <c r="V6" s="268"/>
      <c r="W6" s="267" t="s">
        <v>23</v>
      </c>
      <c r="X6" s="269"/>
      <c r="Y6" s="269"/>
      <c r="Z6" s="268"/>
      <c r="AA6" s="267" t="s">
        <v>24</v>
      </c>
      <c r="AB6" s="269"/>
      <c r="AC6" s="268"/>
      <c r="AD6" s="267" t="s">
        <v>25</v>
      </c>
      <c r="AE6" s="268"/>
    </row>
    <row r="7" spans="1:31" ht="102" customHeight="1" thickBot="1" x14ac:dyDescent="0.3">
      <c r="A7" s="303"/>
      <c r="B7" s="303"/>
      <c r="C7" s="303"/>
      <c r="D7" s="303"/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  <c r="J7" s="4" t="s">
        <v>31</v>
      </c>
      <c r="K7" s="4" t="s">
        <v>32</v>
      </c>
      <c r="L7" s="4" t="s">
        <v>33</v>
      </c>
      <c r="M7" s="4" t="s">
        <v>34</v>
      </c>
      <c r="N7" s="4" t="s">
        <v>35</v>
      </c>
      <c r="O7" s="4" t="s">
        <v>30</v>
      </c>
      <c r="P7" s="4" t="s">
        <v>36</v>
      </c>
      <c r="Q7" s="4" t="s">
        <v>37</v>
      </c>
      <c r="R7" s="4" t="s">
        <v>32</v>
      </c>
      <c r="S7" s="4" t="s">
        <v>33</v>
      </c>
      <c r="T7" s="4" t="s">
        <v>34</v>
      </c>
      <c r="U7" s="4" t="s">
        <v>35</v>
      </c>
      <c r="V7" s="4" t="s">
        <v>30</v>
      </c>
      <c r="W7" s="4" t="s">
        <v>38</v>
      </c>
      <c r="X7" s="4" t="s">
        <v>39</v>
      </c>
      <c r="Y7" s="4" t="s">
        <v>40</v>
      </c>
      <c r="Z7" s="4" t="s">
        <v>30</v>
      </c>
      <c r="AA7" s="4" t="s">
        <v>41</v>
      </c>
      <c r="AB7" s="4" t="s">
        <v>42</v>
      </c>
      <c r="AC7" s="4" t="s">
        <v>43</v>
      </c>
      <c r="AD7" s="4" t="s">
        <v>44</v>
      </c>
      <c r="AE7" s="4" t="s">
        <v>45</v>
      </c>
    </row>
    <row r="8" spans="1:31" ht="16.5" thickBot="1" x14ac:dyDescent="0.3">
      <c r="A8" s="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4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</row>
    <row r="9" spans="1:31" ht="16.5" thickBo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6.5" thickBot="1" x14ac:dyDescent="0.3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</sheetData>
  <mergeCells count="11">
    <mergeCell ref="P6:V6"/>
    <mergeCell ref="W6:Z6"/>
    <mergeCell ref="AA6:AC6"/>
    <mergeCell ref="AD6:AE6"/>
    <mergeCell ref="A5:AE5"/>
    <mergeCell ref="A6:A7"/>
    <mergeCell ref="B6:B7"/>
    <mergeCell ref="C6:C7"/>
    <mergeCell ref="D6:D7"/>
    <mergeCell ref="E6:I6"/>
    <mergeCell ref="J6:O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view="pageBreakPreview" zoomScaleSheetLayoutView="100" workbookViewId="0">
      <selection activeCell="B18" sqref="B18"/>
    </sheetView>
  </sheetViews>
  <sheetFormatPr defaultColWidth="9" defaultRowHeight="15" x14ac:dyDescent="0.25"/>
  <cols>
    <col min="1" max="1" width="3.875" style="21" customWidth="1"/>
    <col min="2" max="2" width="27.875" style="21" customWidth="1"/>
    <col min="3" max="3" width="14" style="21" customWidth="1"/>
    <col min="4" max="4" width="11.875" style="21" customWidth="1"/>
    <col min="5" max="5" width="12.75" style="21" customWidth="1"/>
    <col min="6" max="6" width="15.125" style="21" customWidth="1"/>
    <col min="7" max="7" width="14.75" style="21" customWidth="1"/>
    <col min="8" max="8" width="16.125" style="21" customWidth="1"/>
    <col min="9" max="16384" width="9" style="21"/>
  </cols>
  <sheetData>
    <row r="2" spans="2:8" ht="113.25" customHeight="1" x14ac:dyDescent="0.25">
      <c r="B2" s="219" t="s">
        <v>181</v>
      </c>
      <c r="C2" s="219"/>
      <c r="D2" s="219"/>
      <c r="E2" s="219"/>
      <c r="F2" s="219"/>
      <c r="G2" s="111"/>
      <c r="H2" s="111"/>
    </row>
    <row r="3" spans="2:8" ht="27.75" customHeight="1" thickBot="1" x14ac:dyDescent="0.3"/>
    <row r="4" spans="2:8" ht="28.5" customHeight="1" thickBot="1" x14ac:dyDescent="0.3">
      <c r="B4" s="101" t="s">
        <v>165</v>
      </c>
      <c r="C4" s="102" t="s">
        <v>202</v>
      </c>
      <c r="D4" s="97">
        <v>2019</v>
      </c>
      <c r="E4" s="97">
        <v>2020</v>
      </c>
      <c r="F4" s="103" t="s">
        <v>205</v>
      </c>
    </row>
    <row r="5" spans="2:8" ht="31.5" x14ac:dyDescent="0.25">
      <c r="B5" s="104" t="s">
        <v>206</v>
      </c>
      <c r="C5" s="105" t="s">
        <v>203</v>
      </c>
      <c r="D5" s="197">
        <v>1325</v>
      </c>
      <c r="E5" s="197">
        <v>1356</v>
      </c>
      <c r="F5" s="198">
        <f>E5/D5*100-100</f>
        <v>2.3396226415094361</v>
      </c>
    </row>
    <row r="6" spans="2:8" ht="15.75" x14ac:dyDescent="0.25">
      <c r="B6" s="106" t="s">
        <v>194</v>
      </c>
      <c r="C6" s="107"/>
      <c r="D6" s="199"/>
      <c r="E6" s="199"/>
      <c r="F6" s="200"/>
    </row>
    <row r="7" spans="2:8" ht="15" customHeight="1" x14ac:dyDescent="0.25">
      <c r="B7" s="106" t="s">
        <v>207</v>
      </c>
      <c r="C7" s="107" t="s">
        <v>203</v>
      </c>
      <c r="D7" s="199">
        <v>543</v>
      </c>
      <c r="E7" s="199">
        <v>599</v>
      </c>
      <c r="F7" s="198">
        <f>E7/D7*100-100</f>
        <v>10.313075506445671</v>
      </c>
    </row>
    <row r="8" spans="2:8" ht="15" customHeight="1" x14ac:dyDescent="0.25">
      <c r="B8" s="106" t="s">
        <v>208</v>
      </c>
      <c r="C8" s="107" t="s">
        <v>203</v>
      </c>
      <c r="D8" s="199">
        <v>665</v>
      </c>
      <c r="E8" s="199">
        <v>637</v>
      </c>
      <c r="F8" s="198">
        <f>E8/D8*100-100</f>
        <v>-4.2105263157894797</v>
      </c>
    </row>
    <row r="9" spans="2:8" ht="15.75" customHeight="1" thickBot="1" x14ac:dyDescent="0.3">
      <c r="B9" s="108" t="s">
        <v>209</v>
      </c>
      <c r="C9" s="109" t="s">
        <v>203</v>
      </c>
      <c r="D9" s="201">
        <v>117</v>
      </c>
      <c r="E9" s="201">
        <v>120</v>
      </c>
      <c r="F9" s="198">
        <f>E9/D9*100-100</f>
        <v>2.564102564102555</v>
      </c>
    </row>
    <row r="10" spans="2:8" ht="27.75" customHeight="1" x14ac:dyDescent="0.25"/>
    <row r="11" spans="2:8" ht="22.5" customHeight="1" x14ac:dyDescent="0.25"/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view="pageBreakPreview" zoomScaleSheetLayoutView="100" workbookViewId="0">
      <selection activeCell="J13" sqref="J13"/>
    </sheetView>
  </sheetViews>
  <sheetFormatPr defaultRowHeight="15.75" x14ac:dyDescent="0.25"/>
  <cols>
    <col min="1" max="1" width="4.375" customWidth="1"/>
    <col min="2" max="2" width="28.125" customWidth="1"/>
    <col min="3" max="3" width="7.75" customWidth="1"/>
    <col min="4" max="4" width="10.25" customWidth="1"/>
    <col min="5" max="5" width="10.625" customWidth="1"/>
    <col min="6" max="6" width="13.25" customWidth="1"/>
    <col min="7" max="7" width="7.25" customWidth="1"/>
    <col min="8" max="8" width="8" customWidth="1"/>
    <col min="9" max="9" width="7.625" customWidth="1"/>
    <col min="10" max="10" width="10" customWidth="1"/>
    <col min="11" max="11" width="12.25" hidden="1" customWidth="1"/>
    <col min="12" max="12" width="10" hidden="1" customWidth="1"/>
    <col min="13" max="13" width="9" hidden="1" customWidth="1"/>
  </cols>
  <sheetData>
    <row r="2" spans="1:12" ht="83.25" customHeight="1" x14ac:dyDescent="0.25">
      <c r="A2" s="37"/>
      <c r="B2" s="220" t="s">
        <v>182</v>
      </c>
      <c r="C2" s="220"/>
      <c r="D2" s="220"/>
      <c r="E2" s="220"/>
      <c r="F2" s="220"/>
      <c r="G2" s="110"/>
      <c r="H2" s="110"/>
      <c r="I2" s="110"/>
      <c r="J2" s="110"/>
      <c r="K2" s="110"/>
      <c r="L2" s="110"/>
    </row>
    <row r="3" spans="1:12" ht="16.5" thickBot="1" x14ac:dyDescent="0.3"/>
    <row r="4" spans="1:12" ht="32.25" thickBot="1" x14ac:dyDescent="0.3">
      <c r="B4" s="114" t="s">
        <v>1</v>
      </c>
      <c r="C4" s="115" t="s">
        <v>202</v>
      </c>
      <c r="D4" s="97">
        <v>2019</v>
      </c>
      <c r="E4" s="97">
        <v>2020</v>
      </c>
      <c r="F4" s="116" t="s">
        <v>210</v>
      </c>
    </row>
    <row r="5" spans="1:12" x14ac:dyDescent="0.25">
      <c r="B5" s="113" t="s">
        <v>211</v>
      </c>
      <c r="C5" s="117" t="s">
        <v>218</v>
      </c>
      <c r="D5" s="189">
        <f>D7+D11</f>
        <v>134.76</v>
      </c>
      <c r="E5" s="189">
        <f>E7+E11</f>
        <v>128.89100000000002</v>
      </c>
      <c r="F5" s="190">
        <f>(E5/D5)*100-100</f>
        <v>-4.355149896111584</v>
      </c>
    </row>
    <row r="6" spans="1:12" ht="11.25" customHeight="1" x14ac:dyDescent="0.25">
      <c r="B6" s="112" t="s">
        <v>194</v>
      </c>
      <c r="C6" s="7"/>
      <c r="D6" s="191"/>
      <c r="E6" s="191"/>
      <c r="F6" s="192"/>
    </row>
    <row r="7" spans="1:12" x14ac:dyDescent="0.25">
      <c r="B7" s="112" t="s">
        <v>212</v>
      </c>
      <c r="C7" s="7" t="s">
        <v>218</v>
      </c>
      <c r="D7" s="191">
        <f>D9+D10+D8</f>
        <v>90.45</v>
      </c>
      <c r="E7" s="191">
        <f>E9+E10+E8</f>
        <v>91.661000000000001</v>
      </c>
      <c r="F7" s="192">
        <f t="shared" ref="F7:F17" si="0">(E7/D7)*100-100</f>
        <v>1.3388612493089909</v>
      </c>
    </row>
    <row r="8" spans="1:12" x14ac:dyDescent="0.25">
      <c r="B8" s="112" t="s">
        <v>59</v>
      </c>
      <c r="C8" s="7" t="s">
        <v>218</v>
      </c>
      <c r="D8" s="191">
        <v>8</v>
      </c>
      <c r="E8" s="191">
        <v>8</v>
      </c>
      <c r="F8" s="192"/>
    </row>
    <row r="9" spans="1:12" x14ac:dyDescent="0.25">
      <c r="B9" s="112" t="s">
        <v>61</v>
      </c>
      <c r="C9" s="7" t="s">
        <v>218</v>
      </c>
      <c r="D9" s="191">
        <v>49.25</v>
      </c>
      <c r="E9" s="191">
        <v>46.67</v>
      </c>
      <c r="F9" s="192">
        <f t="shared" si="0"/>
        <v>-5.2385786802030481</v>
      </c>
    </row>
    <row r="10" spans="1:12" x14ac:dyDescent="0.25">
      <c r="B10" s="112" t="s">
        <v>62</v>
      </c>
      <c r="C10" s="7" t="s">
        <v>218</v>
      </c>
      <c r="D10" s="191">
        <v>33.200000000000003</v>
      </c>
      <c r="E10" s="191">
        <v>36.991</v>
      </c>
      <c r="F10" s="192">
        <f t="shared" si="0"/>
        <v>11.418674698795158</v>
      </c>
    </row>
    <row r="11" spans="1:12" x14ac:dyDescent="0.25">
      <c r="B11" s="112" t="s">
        <v>213</v>
      </c>
      <c r="C11" s="7" t="s">
        <v>218</v>
      </c>
      <c r="D11" s="191">
        <f>D12+D13</f>
        <v>44.31</v>
      </c>
      <c r="E11" s="191">
        <f>E12+E13</f>
        <v>37.230000000000004</v>
      </c>
      <c r="F11" s="192">
        <f t="shared" si="0"/>
        <v>-15.978334461746783</v>
      </c>
    </row>
    <row r="12" spans="1:12" x14ac:dyDescent="0.25">
      <c r="B12" s="112" t="s">
        <v>61</v>
      </c>
      <c r="C12" s="7" t="s">
        <v>218</v>
      </c>
      <c r="D12" s="191">
        <v>26.91</v>
      </c>
      <c r="E12" s="191">
        <v>19.43</v>
      </c>
      <c r="F12" s="192">
        <f t="shared" si="0"/>
        <v>-27.796358231140843</v>
      </c>
    </row>
    <row r="13" spans="1:12" x14ac:dyDescent="0.25">
      <c r="B13" s="112" t="s">
        <v>62</v>
      </c>
      <c r="C13" s="7" t="s">
        <v>218</v>
      </c>
      <c r="D13" s="191">
        <v>17.399999999999999</v>
      </c>
      <c r="E13" s="191">
        <v>17.8</v>
      </c>
      <c r="F13" s="192">
        <f t="shared" si="0"/>
        <v>2.2988505747126595</v>
      </c>
    </row>
    <row r="14" spans="1:12" x14ac:dyDescent="0.25">
      <c r="B14" s="112" t="s">
        <v>214</v>
      </c>
      <c r="C14" s="7" t="s">
        <v>203</v>
      </c>
      <c r="D14" s="193">
        <f>D17</f>
        <v>222</v>
      </c>
      <c r="E14" s="193">
        <v>223</v>
      </c>
      <c r="F14" s="192">
        <f t="shared" si="0"/>
        <v>0.45045045045044674</v>
      </c>
    </row>
    <row r="15" spans="1:12" x14ac:dyDescent="0.25">
      <c r="B15" s="112" t="s">
        <v>215</v>
      </c>
      <c r="C15" s="7" t="s">
        <v>203</v>
      </c>
      <c r="D15" s="194">
        <v>0</v>
      </c>
      <c r="E15" s="194"/>
      <c r="F15" s="192"/>
    </row>
    <row r="16" spans="1:12" x14ac:dyDescent="0.25">
      <c r="B16" s="112" t="s">
        <v>216</v>
      </c>
      <c r="C16" s="7" t="s">
        <v>203</v>
      </c>
      <c r="D16" s="194">
        <v>0</v>
      </c>
      <c r="E16" s="194"/>
      <c r="F16" s="192"/>
    </row>
    <row r="17" spans="2:6" ht="16.5" thickBot="1" x14ac:dyDescent="0.3">
      <c r="B17" s="36" t="s">
        <v>217</v>
      </c>
      <c r="C17" s="118" t="s">
        <v>203</v>
      </c>
      <c r="D17" s="195">
        <v>222</v>
      </c>
      <c r="E17" s="195">
        <v>223</v>
      </c>
      <c r="F17" s="196">
        <f t="shared" si="0"/>
        <v>0.45045045045044674</v>
      </c>
    </row>
  </sheetData>
  <mergeCells count="1">
    <mergeCell ref="B2:F2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view="pageBreakPreview" zoomScaleSheetLayoutView="100" workbookViewId="0">
      <selection activeCell="H21" sqref="H21"/>
    </sheetView>
  </sheetViews>
  <sheetFormatPr defaultRowHeight="15.75" x14ac:dyDescent="0.25"/>
  <cols>
    <col min="1" max="1" width="3.5" customWidth="1"/>
    <col min="2" max="2" width="6" customWidth="1"/>
    <col min="3" max="3" width="32.625" customWidth="1"/>
    <col min="4" max="4" width="10.75" customWidth="1"/>
    <col min="5" max="5" width="10.5" customWidth="1"/>
    <col min="6" max="6" width="13.5" customWidth="1"/>
  </cols>
  <sheetData>
    <row r="2" spans="2:11" ht="67.5" customHeight="1" x14ac:dyDescent="0.25">
      <c r="B2" s="219" t="s">
        <v>183</v>
      </c>
      <c r="C2" s="219"/>
      <c r="D2" s="219"/>
      <c r="E2" s="219"/>
      <c r="F2" s="219"/>
      <c r="G2" s="27"/>
      <c r="H2" s="27"/>
      <c r="I2" s="27"/>
      <c r="J2" s="27"/>
      <c r="K2" s="27"/>
    </row>
    <row r="3" spans="2:11" ht="16.5" thickBot="1" x14ac:dyDescent="0.3"/>
    <row r="4" spans="2:11" x14ac:dyDescent="0.25">
      <c r="B4" s="226" t="s">
        <v>0</v>
      </c>
      <c r="C4" s="229" t="s">
        <v>219</v>
      </c>
      <c r="D4" s="221" t="s">
        <v>220</v>
      </c>
      <c r="E4" s="221"/>
      <c r="F4" s="222"/>
    </row>
    <row r="5" spans="2:11" x14ac:dyDescent="0.25">
      <c r="B5" s="227"/>
      <c r="C5" s="230"/>
      <c r="D5" s="223"/>
      <c r="E5" s="223"/>
      <c r="F5" s="224"/>
    </row>
    <row r="6" spans="2:11" ht="19.5" customHeight="1" x14ac:dyDescent="0.25">
      <c r="B6" s="227"/>
      <c r="C6" s="230"/>
      <c r="D6" s="232">
        <v>2019</v>
      </c>
      <c r="E6" s="232">
        <v>2020</v>
      </c>
      <c r="F6" s="224" t="s">
        <v>3</v>
      </c>
    </row>
    <row r="7" spans="2:11" ht="27.75" customHeight="1" thickBot="1" x14ac:dyDescent="0.3">
      <c r="B7" s="228"/>
      <c r="C7" s="231"/>
      <c r="D7" s="231"/>
      <c r="E7" s="231"/>
      <c r="F7" s="225"/>
    </row>
    <row r="8" spans="2:11" ht="31.5" x14ac:dyDescent="0.25">
      <c r="B8" s="121">
        <v>1</v>
      </c>
      <c r="C8" s="174" t="s">
        <v>223</v>
      </c>
      <c r="D8" s="175"/>
      <c r="E8" s="175"/>
      <c r="F8" s="161"/>
    </row>
    <row r="9" spans="2:11" x14ac:dyDescent="0.25">
      <c r="B9" s="123" t="s">
        <v>10</v>
      </c>
      <c r="C9" s="176" t="s">
        <v>6</v>
      </c>
      <c r="D9" s="146">
        <v>52</v>
      </c>
      <c r="E9" s="146">
        <v>55</v>
      </c>
      <c r="F9" s="177">
        <f>(E9/D9)*100-100</f>
        <v>5.7692307692307736</v>
      </c>
    </row>
    <row r="10" spans="2:11" x14ac:dyDescent="0.25">
      <c r="B10" s="123" t="s">
        <v>11</v>
      </c>
      <c r="C10" s="176" t="s">
        <v>7</v>
      </c>
      <c r="D10" s="178">
        <v>0</v>
      </c>
      <c r="E10" s="215" t="s">
        <v>158</v>
      </c>
      <c r="F10" s="179" t="s">
        <v>158</v>
      </c>
    </row>
    <row r="11" spans="2:11" ht="31.5" x14ac:dyDescent="0.25">
      <c r="B11" s="120">
        <v>2</v>
      </c>
      <c r="C11" s="180" t="s">
        <v>221</v>
      </c>
      <c r="D11" s="181"/>
      <c r="E11" s="181"/>
      <c r="F11" s="182"/>
    </row>
    <row r="12" spans="2:11" x14ac:dyDescent="0.25">
      <c r="B12" s="123" t="s">
        <v>14</v>
      </c>
      <c r="C12" s="176" t="s">
        <v>6</v>
      </c>
      <c r="D12" s="146">
        <v>48</v>
      </c>
      <c r="E12" s="146">
        <v>50</v>
      </c>
      <c r="F12" s="177">
        <f>(E12/D12)*100-100</f>
        <v>4.1666666666666714</v>
      </c>
    </row>
    <row r="13" spans="2:11" x14ac:dyDescent="0.25">
      <c r="B13" s="123" t="s">
        <v>15</v>
      </c>
      <c r="C13" s="176" t="s">
        <v>7</v>
      </c>
      <c r="D13" s="146">
        <v>36</v>
      </c>
      <c r="E13" s="146">
        <v>39</v>
      </c>
      <c r="F13" s="177">
        <f>(E13/D13)*100-100</f>
        <v>8.3333333333333286</v>
      </c>
    </row>
    <row r="14" spans="2:11" ht="31.5" x14ac:dyDescent="0.25">
      <c r="B14" s="120">
        <v>3</v>
      </c>
      <c r="C14" s="180" t="s">
        <v>222</v>
      </c>
      <c r="D14" s="146"/>
      <c r="E14" s="146"/>
      <c r="F14" s="177"/>
    </row>
    <row r="15" spans="2:11" x14ac:dyDescent="0.25">
      <c r="B15" s="124" t="s">
        <v>47</v>
      </c>
      <c r="C15" s="183" t="s">
        <v>6</v>
      </c>
      <c r="D15" s="184">
        <v>50</v>
      </c>
      <c r="E15" s="184">
        <v>55</v>
      </c>
      <c r="F15" s="185">
        <f>(E15/D15)*100-100</f>
        <v>10.000000000000014</v>
      </c>
    </row>
    <row r="16" spans="2:11" ht="16.5" thickBot="1" x14ac:dyDescent="0.3">
      <c r="B16" s="125" t="s">
        <v>48</v>
      </c>
      <c r="C16" s="186" t="s">
        <v>7</v>
      </c>
      <c r="D16" s="187">
        <v>45</v>
      </c>
      <c r="E16" s="187">
        <v>50</v>
      </c>
      <c r="F16" s="188">
        <f>(E16/D16)*100-100</f>
        <v>11.111111111111114</v>
      </c>
    </row>
  </sheetData>
  <mergeCells count="7">
    <mergeCell ref="B2:F2"/>
    <mergeCell ref="D4:F5"/>
    <mergeCell ref="F6:F7"/>
    <mergeCell ref="B4:B7"/>
    <mergeCell ref="C4:C7"/>
    <mergeCell ref="D6:D7"/>
    <mergeCell ref="E6:E7"/>
  </mergeCells>
  <pageMargins left="0.7" right="0.7" top="0.75" bottom="0.75" header="0.3" footer="0.3"/>
  <pageSetup paperSize="9"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P29"/>
  <sheetViews>
    <sheetView view="pageBreakPreview" topLeftCell="A16" zoomScaleSheetLayoutView="100" workbookViewId="0">
      <selection activeCell="J22" sqref="J22:J23"/>
    </sheetView>
  </sheetViews>
  <sheetFormatPr defaultRowHeight="15.75" x14ac:dyDescent="0.25"/>
  <cols>
    <col min="2" max="2" width="39" customWidth="1"/>
    <col min="3" max="4" width="9.375" customWidth="1"/>
    <col min="5" max="5" width="12.125" customWidth="1"/>
    <col min="6" max="6" width="9.375" customWidth="1"/>
    <col min="7" max="9" width="9.25" customWidth="1"/>
  </cols>
  <sheetData>
    <row r="3" spans="1:42" ht="55.5" customHeight="1" x14ac:dyDescent="0.25">
      <c r="A3" s="220" t="s">
        <v>184</v>
      </c>
      <c r="B3" s="220"/>
      <c r="C3" s="220"/>
      <c r="D3" s="220"/>
      <c r="E3" s="220"/>
    </row>
    <row r="4" spans="1:42" ht="18" customHeight="1" thickBot="1" x14ac:dyDescent="0.3">
      <c r="A4" s="45"/>
      <c r="B4" s="45"/>
      <c r="C4" s="45"/>
      <c r="D4" s="45"/>
      <c r="E4" s="45"/>
    </row>
    <row r="5" spans="1:42" x14ac:dyDescent="0.25">
      <c r="A5" s="234" t="s">
        <v>0</v>
      </c>
      <c r="B5" s="236" t="s">
        <v>1</v>
      </c>
      <c r="C5" s="236" t="s">
        <v>2</v>
      </c>
      <c r="D5" s="236"/>
      <c r="E5" s="238"/>
    </row>
    <row r="6" spans="1:42" ht="47.25" x14ac:dyDescent="0.25">
      <c r="A6" s="235"/>
      <c r="B6" s="237"/>
      <c r="C6" s="151">
        <v>2019</v>
      </c>
      <c r="D6" s="34">
        <v>2020</v>
      </c>
      <c r="E6" s="38" t="s">
        <v>3</v>
      </c>
    </row>
    <row r="7" spans="1:42" x14ac:dyDescent="0.25">
      <c r="A7" s="39">
        <v>1</v>
      </c>
      <c r="B7" s="33">
        <v>2</v>
      </c>
      <c r="C7" s="150">
        <v>3</v>
      </c>
      <c r="D7" s="33">
        <v>4</v>
      </c>
      <c r="E7" s="38">
        <v>5</v>
      </c>
      <c r="F7" s="9"/>
      <c r="G7" s="9"/>
      <c r="H7" s="9"/>
      <c r="I7" s="9"/>
    </row>
    <row r="8" spans="1:42" ht="47.25" x14ac:dyDescent="0.25">
      <c r="A8" s="40">
        <v>1</v>
      </c>
      <c r="B8" s="10" t="s">
        <v>150</v>
      </c>
      <c r="C8" s="80">
        <v>0.15942000000000001</v>
      </c>
      <c r="D8" s="80">
        <v>0</v>
      </c>
      <c r="E8" s="79">
        <f>(D8/C8)*100-100</f>
        <v>-100</v>
      </c>
      <c r="F8" s="28"/>
      <c r="G8" s="28"/>
      <c r="H8" s="28"/>
      <c r="I8" s="11"/>
    </row>
    <row r="9" spans="1:42" x14ac:dyDescent="0.25">
      <c r="A9" s="41" t="s">
        <v>10</v>
      </c>
      <c r="B9" s="12" t="s">
        <v>4</v>
      </c>
      <c r="C9" s="81"/>
      <c r="D9" s="81"/>
      <c r="E9" s="55"/>
      <c r="F9" s="29"/>
      <c r="G9" s="30"/>
      <c r="H9" s="29"/>
      <c r="I9" s="13"/>
    </row>
    <row r="10" spans="1:42" x14ac:dyDescent="0.25">
      <c r="A10" s="41" t="s">
        <v>11</v>
      </c>
      <c r="B10" s="12" t="s">
        <v>5</v>
      </c>
      <c r="C10" s="81"/>
      <c r="D10" s="81"/>
      <c r="E10" s="55"/>
      <c r="F10" s="29"/>
      <c r="G10" s="30"/>
      <c r="H10" s="29"/>
      <c r="I10" s="13"/>
    </row>
    <row r="11" spans="1:42" x14ac:dyDescent="0.25">
      <c r="A11" s="41" t="s">
        <v>12</v>
      </c>
      <c r="B11" s="12" t="s">
        <v>6</v>
      </c>
      <c r="C11" s="81">
        <v>0.14694399999999999</v>
      </c>
      <c r="D11" s="81">
        <v>0</v>
      </c>
      <c r="E11" s="79">
        <f>(D11/C11)*100-100</f>
        <v>-100</v>
      </c>
      <c r="F11" s="29"/>
      <c r="G11" s="30"/>
      <c r="H11" s="29"/>
      <c r="I11" s="13"/>
    </row>
    <row r="12" spans="1:42" x14ac:dyDescent="0.25">
      <c r="A12" s="41" t="s">
        <v>13</v>
      </c>
      <c r="B12" s="12" t="s">
        <v>7</v>
      </c>
      <c r="C12" s="81">
        <v>0.16345399999999999</v>
      </c>
      <c r="D12" s="81">
        <v>0</v>
      </c>
      <c r="E12" s="79">
        <f t="shared" ref="E12:E13" si="0">(D12/C12)*100-100</f>
        <v>-100</v>
      </c>
      <c r="F12" s="29"/>
      <c r="G12" s="30"/>
      <c r="H12" s="29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ht="31.5" x14ac:dyDescent="0.25">
      <c r="A13" s="41">
        <v>2</v>
      </c>
      <c r="B13" s="10" t="s">
        <v>151</v>
      </c>
      <c r="C13" s="81">
        <v>0.28905999999999998</v>
      </c>
      <c r="D13" s="81">
        <v>0</v>
      </c>
      <c r="E13" s="79">
        <f t="shared" si="0"/>
        <v>-100</v>
      </c>
      <c r="F13" s="29"/>
      <c r="G13" s="30"/>
      <c r="H13" s="29"/>
      <c r="I13" s="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1:42" x14ac:dyDescent="0.25">
      <c r="A14" s="41" t="s">
        <v>14</v>
      </c>
      <c r="B14" s="12" t="s">
        <v>4</v>
      </c>
      <c r="C14" s="81"/>
      <c r="D14" s="81"/>
      <c r="E14" s="55"/>
      <c r="F14" s="29"/>
      <c r="G14" s="30"/>
      <c r="H14" s="29"/>
      <c r="I14" s="1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</row>
    <row r="15" spans="1:42" x14ac:dyDescent="0.25">
      <c r="A15" s="41" t="s">
        <v>15</v>
      </c>
      <c r="B15" s="12" t="s">
        <v>5</v>
      </c>
      <c r="C15" s="81"/>
      <c r="D15" s="81"/>
      <c r="E15" s="55"/>
      <c r="F15" s="29"/>
      <c r="G15" s="30"/>
      <c r="H15" s="29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1:42" x14ac:dyDescent="0.25">
      <c r="A16" s="41" t="s">
        <v>16</v>
      </c>
      <c r="B16" s="12" t="s">
        <v>6</v>
      </c>
      <c r="C16" s="80">
        <v>0.12037</v>
      </c>
      <c r="D16" s="80">
        <v>0</v>
      </c>
      <c r="E16" s="79">
        <f t="shared" ref="E16:E17" si="1">(D16/C16)*100-100</f>
        <v>-100</v>
      </c>
      <c r="F16" s="28"/>
      <c r="G16" s="31"/>
      <c r="H16" s="28"/>
      <c r="I16" s="1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</row>
    <row r="17" spans="1:42" x14ac:dyDescent="0.25">
      <c r="A17" s="41" t="s">
        <v>46</v>
      </c>
      <c r="B17" s="12" t="s">
        <v>7</v>
      </c>
      <c r="C17" s="80">
        <v>0.34365600000000002</v>
      </c>
      <c r="D17" s="80">
        <v>0</v>
      </c>
      <c r="E17" s="79">
        <f t="shared" si="1"/>
        <v>-100</v>
      </c>
      <c r="F17" s="28"/>
      <c r="G17" s="31"/>
      <c r="H17" s="28"/>
      <c r="I17" s="1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</row>
    <row r="18" spans="1:42" ht="126" x14ac:dyDescent="0.25">
      <c r="A18" s="42">
        <v>3</v>
      </c>
      <c r="B18" s="10" t="s">
        <v>142</v>
      </c>
      <c r="C18" s="144">
        <v>6.2893280000000003</v>
      </c>
      <c r="D18" s="144">
        <v>4.2315399999999999</v>
      </c>
      <c r="E18" s="79">
        <f>(D18/C18)*100-100</f>
        <v>-32.718726070575428</v>
      </c>
      <c r="F18" s="29"/>
      <c r="G18" s="30"/>
      <c r="H18" s="29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19" spans="1:42" x14ac:dyDescent="0.25">
      <c r="A19" s="42" t="s">
        <v>47</v>
      </c>
      <c r="B19" s="12" t="s">
        <v>4</v>
      </c>
      <c r="C19" s="81" t="s">
        <v>158</v>
      </c>
      <c r="D19" s="81"/>
      <c r="E19" s="55" t="s">
        <v>158</v>
      </c>
      <c r="F19" s="29"/>
      <c r="G19" s="30"/>
      <c r="H19" s="29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</row>
    <row r="20" spans="1:42" x14ac:dyDescent="0.25">
      <c r="A20" s="42" t="s">
        <v>48</v>
      </c>
      <c r="B20" s="12" t="s">
        <v>5</v>
      </c>
      <c r="C20" s="81" t="s">
        <v>158</v>
      </c>
      <c r="D20" s="81"/>
      <c r="E20" s="55" t="s">
        <v>158</v>
      </c>
      <c r="F20" s="29"/>
      <c r="G20" s="30"/>
      <c r="H20" s="29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</row>
    <row r="21" spans="1:42" x14ac:dyDescent="0.25">
      <c r="A21" s="42" t="s">
        <v>49</v>
      </c>
      <c r="B21" s="12" t="s">
        <v>6</v>
      </c>
      <c r="C21" s="80">
        <v>2.757911</v>
      </c>
      <c r="D21" s="80">
        <v>1.6082399999999999</v>
      </c>
      <c r="E21" s="79">
        <f>(D21/C21)*100-100</f>
        <v>-41.686298071257568</v>
      </c>
      <c r="F21" s="28"/>
      <c r="G21" s="31"/>
      <c r="H21" s="2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</row>
    <row r="22" spans="1:42" x14ac:dyDescent="0.25">
      <c r="A22" s="42" t="s">
        <v>50</v>
      </c>
      <c r="B22" s="12" t="s">
        <v>7</v>
      </c>
      <c r="C22" s="80">
        <v>7.4323639999999997</v>
      </c>
      <c r="D22" s="80">
        <v>4.4556199999999997</v>
      </c>
      <c r="E22" s="79">
        <f>(D22/C22)*100-100</f>
        <v>-40.051106216003419</v>
      </c>
      <c r="F22" s="28"/>
      <c r="G22" s="31"/>
      <c r="H22" s="28"/>
      <c r="I22" s="14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14"/>
      <c r="AP22" s="14"/>
    </row>
    <row r="23" spans="1:42" ht="126" x14ac:dyDescent="0.25">
      <c r="A23" s="42">
        <v>4</v>
      </c>
      <c r="B23" s="10" t="s">
        <v>143</v>
      </c>
      <c r="C23" s="80">
        <v>5.3494339999999996</v>
      </c>
      <c r="D23" s="80">
        <v>1.08</v>
      </c>
      <c r="E23" s="78">
        <f>(D23/C23)*100-100</f>
        <v>-79.810948223681237</v>
      </c>
      <c r="F23" s="29"/>
      <c r="G23" s="30"/>
      <c r="H23" s="29"/>
      <c r="I23" s="14"/>
      <c r="J23" s="233"/>
      <c r="K23" s="233"/>
      <c r="L23" s="233"/>
      <c r="M23" s="233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4"/>
      <c r="AP23" s="14"/>
    </row>
    <row r="24" spans="1:42" x14ac:dyDescent="0.25">
      <c r="A24" s="42" t="s">
        <v>51</v>
      </c>
      <c r="B24" s="12" t="s">
        <v>4</v>
      </c>
      <c r="C24" s="81" t="s">
        <v>158</v>
      </c>
      <c r="D24" s="81"/>
      <c r="E24" s="55" t="s">
        <v>158</v>
      </c>
      <c r="F24" s="29"/>
      <c r="G24" s="30"/>
      <c r="H24" s="29"/>
      <c r="I24" s="1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4"/>
      <c r="AP24" s="14"/>
    </row>
    <row r="25" spans="1:42" x14ac:dyDescent="0.25">
      <c r="A25" s="42" t="s">
        <v>52</v>
      </c>
      <c r="B25" s="12" t="s">
        <v>5</v>
      </c>
      <c r="C25" s="81" t="s">
        <v>158</v>
      </c>
      <c r="D25" s="81"/>
      <c r="E25" s="55" t="s">
        <v>158</v>
      </c>
      <c r="F25" s="29"/>
      <c r="G25" s="30"/>
      <c r="H25" s="29"/>
      <c r="I25" s="1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4"/>
      <c r="AP25" s="14"/>
    </row>
    <row r="26" spans="1:42" x14ac:dyDescent="0.25">
      <c r="A26" s="42" t="s">
        <v>53</v>
      </c>
      <c r="B26" s="12" t="s">
        <v>6</v>
      </c>
      <c r="C26" s="80">
        <v>1.4783949999999999</v>
      </c>
      <c r="D26" s="80">
        <v>0.59459499999999998</v>
      </c>
      <c r="E26" s="78">
        <f>(D26/C26)*100-100</f>
        <v>-59.781046337413208</v>
      </c>
      <c r="F26" s="28"/>
      <c r="G26" s="31"/>
      <c r="H26" s="28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42" x14ac:dyDescent="0.25">
      <c r="A27" s="42" t="s">
        <v>54</v>
      </c>
      <c r="B27" s="12" t="s">
        <v>7</v>
      </c>
      <c r="C27" s="80">
        <v>6.602398</v>
      </c>
      <c r="D27" s="80">
        <v>0.54245299999999996</v>
      </c>
      <c r="E27" s="78">
        <f>(D27/C27)*100-100</f>
        <v>-91.784000298073522</v>
      </c>
      <c r="F27" s="28"/>
      <c r="G27" s="31"/>
      <c r="H27" s="28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</row>
    <row r="28" spans="1:42" ht="63" x14ac:dyDescent="0.25">
      <c r="A28" s="42">
        <v>5</v>
      </c>
      <c r="B28" s="10" t="s">
        <v>8</v>
      </c>
      <c r="C28" s="81">
        <v>0</v>
      </c>
      <c r="D28" s="81">
        <v>0</v>
      </c>
      <c r="E28" s="55" t="s">
        <v>158</v>
      </c>
      <c r="F28" s="29"/>
      <c r="G28" s="29"/>
      <c r="H28" s="29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ht="95.25" thickBot="1" x14ac:dyDescent="0.3">
      <c r="A29" s="43" t="s">
        <v>55</v>
      </c>
      <c r="B29" s="44" t="s">
        <v>9</v>
      </c>
      <c r="C29" s="82">
        <v>0</v>
      </c>
      <c r="D29" s="82">
        <v>0</v>
      </c>
      <c r="E29" s="55" t="s">
        <v>158</v>
      </c>
      <c r="F29" s="29"/>
      <c r="G29" s="46"/>
      <c r="H29" s="29"/>
    </row>
  </sheetData>
  <mergeCells count="14">
    <mergeCell ref="J22:J23"/>
    <mergeCell ref="A5:A6"/>
    <mergeCell ref="B5:B6"/>
    <mergeCell ref="C5:E5"/>
    <mergeCell ref="A3:E3"/>
    <mergeCell ref="Y22:AE22"/>
    <mergeCell ref="AF22:AI22"/>
    <mergeCell ref="AJ22:AL22"/>
    <mergeCell ref="AM22:AN22"/>
    <mergeCell ref="K22:K23"/>
    <mergeCell ref="L22:L23"/>
    <mergeCell ref="M22:M23"/>
    <mergeCell ref="N22:R22"/>
    <mergeCell ref="S22:X22"/>
  </mergeCells>
  <pageMargins left="0.87" right="0.35433070866141736" top="0.51181102362204722" bottom="0.39370078740157483" header="0.39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"/>
  <sheetViews>
    <sheetView view="pageBreakPreview" zoomScale="80" zoomScaleSheetLayoutView="80" workbookViewId="0">
      <selection activeCell="V25" sqref="V25"/>
    </sheetView>
  </sheetViews>
  <sheetFormatPr defaultRowHeight="15.75" x14ac:dyDescent="0.25"/>
  <cols>
    <col min="2" max="2" width="29" customWidth="1"/>
    <col min="3" max="10" width="6.5" customWidth="1"/>
    <col min="11" max="14" width="7.875" customWidth="1"/>
    <col min="15" max="18" width="7.75" customWidth="1"/>
    <col min="19" max="19" width="32.625" customWidth="1"/>
    <col min="20" max="20" width="32.125" customWidth="1"/>
  </cols>
  <sheetData>
    <row r="2" spans="1:20" x14ac:dyDescent="0.25">
      <c r="A2" s="239" t="s">
        <v>185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</row>
    <row r="3" spans="1:20" ht="16.5" thickBo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40.25" customHeight="1" x14ac:dyDescent="0.25">
      <c r="A4" s="244" t="s">
        <v>0</v>
      </c>
      <c r="B4" s="240" t="s">
        <v>56</v>
      </c>
      <c r="C4" s="240" t="s">
        <v>144</v>
      </c>
      <c r="D4" s="240"/>
      <c r="E4" s="240"/>
      <c r="F4" s="240"/>
      <c r="G4" s="240" t="s">
        <v>145</v>
      </c>
      <c r="H4" s="240"/>
      <c r="I4" s="240"/>
      <c r="J4" s="240"/>
      <c r="K4" s="240" t="s">
        <v>148</v>
      </c>
      <c r="L4" s="240"/>
      <c r="M4" s="240"/>
      <c r="N4" s="240"/>
      <c r="O4" s="240" t="s">
        <v>149</v>
      </c>
      <c r="P4" s="240"/>
      <c r="Q4" s="240"/>
      <c r="R4" s="240"/>
      <c r="S4" s="240" t="s">
        <v>57</v>
      </c>
      <c r="T4" s="242" t="s">
        <v>58</v>
      </c>
    </row>
    <row r="5" spans="1:20" x14ac:dyDescent="0.25">
      <c r="A5" s="245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3"/>
    </row>
    <row r="6" spans="1:20" x14ac:dyDescent="0.25">
      <c r="A6" s="245"/>
      <c r="B6" s="241"/>
      <c r="C6" s="7" t="s">
        <v>59</v>
      </c>
      <c r="D6" s="7" t="s">
        <v>60</v>
      </c>
      <c r="E6" s="7" t="s">
        <v>61</v>
      </c>
      <c r="F6" s="7" t="s">
        <v>62</v>
      </c>
      <c r="G6" s="7" t="s">
        <v>59</v>
      </c>
      <c r="H6" s="7" t="s">
        <v>60</v>
      </c>
      <c r="I6" s="7" t="s">
        <v>61</v>
      </c>
      <c r="J6" s="7" t="s">
        <v>62</v>
      </c>
      <c r="K6" s="7" t="s">
        <v>59</v>
      </c>
      <c r="L6" s="7" t="s">
        <v>60</v>
      </c>
      <c r="M6" s="7" t="s">
        <v>61</v>
      </c>
      <c r="N6" s="7" t="s">
        <v>62</v>
      </c>
      <c r="O6" s="7" t="s">
        <v>59</v>
      </c>
      <c r="P6" s="7" t="s">
        <v>60</v>
      </c>
      <c r="Q6" s="7" t="s">
        <v>61</v>
      </c>
      <c r="R6" s="7" t="s">
        <v>62</v>
      </c>
      <c r="S6" s="241"/>
      <c r="T6" s="243"/>
    </row>
    <row r="7" spans="1:20" x14ac:dyDescent="0.25">
      <c r="A7" s="4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50">
        <v>20</v>
      </c>
    </row>
    <row r="8" spans="1:20" x14ac:dyDescent="0.25">
      <c r="A8" s="212">
        <v>1</v>
      </c>
      <c r="B8" s="47" t="s">
        <v>224</v>
      </c>
      <c r="C8" s="126" t="s">
        <v>158</v>
      </c>
      <c r="D8" s="126" t="s">
        <v>158</v>
      </c>
      <c r="E8" s="127" t="s">
        <v>158</v>
      </c>
      <c r="F8" s="127" t="s">
        <v>158</v>
      </c>
      <c r="G8" s="127" t="s">
        <v>158</v>
      </c>
      <c r="H8" s="127" t="s">
        <v>158</v>
      </c>
      <c r="I8" s="127" t="s">
        <v>158</v>
      </c>
      <c r="J8" s="127" t="s">
        <v>158</v>
      </c>
      <c r="K8" s="127" t="s">
        <v>158</v>
      </c>
      <c r="L8" s="127" t="s">
        <v>158</v>
      </c>
      <c r="M8" s="217">
        <v>1.6082399999999999</v>
      </c>
      <c r="N8" s="217">
        <v>4.455622</v>
      </c>
      <c r="O8" s="217" t="s">
        <v>158</v>
      </c>
      <c r="P8" s="217" t="s">
        <v>158</v>
      </c>
      <c r="Q8" s="217">
        <v>0.59459499999999998</v>
      </c>
      <c r="R8" s="217">
        <v>0.54252999999999996</v>
      </c>
      <c r="S8" s="126">
        <v>0</v>
      </c>
      <c r="T8" s="83" t="s">
        <v>263</v>
      </c>
    </row>
    <row r="9" spans="1:20" ht="16.5" thickBot="1" x14ac:dyDescent="0.3">
      <c r="A9" s="213"/>
      <c r="B9" s="214" t="s">
        <v>63</v>
      </c>
      <c r="C9" s="128" t="str">
        <f>C8</f>
        <v>-</v>
      </c>
      <c r="D9" s="128" t="str">
        <f t="shared" ref="D9:S9" si="0">D8</f>
        <v>-</v>
      </c>
      <c r="E9" s="129" t="s">
        <v>158</v>
      </c>
      <c r="F9" s="129" t="s">
        <v>158</v>
      </c>
      <c r="G9" s="128" t="str">
        <f t="shared" si="0"/>
        <v>-</v>
      </c>
      <c r="H9" s="128" t="str">
        <f t="shared" si="0"/>
        <v>-</v>
      </c>
      <c r="I9" s="129" t="s">
        <v>158</v>
      </c>
      <c r="J9" s="129" t="str">
        <f t="shared" si="0"/>
        <v>-</v>
      </c>
      <c r="K9" s="128" t="str">
        <f t="shared" si="0"/>
        <v>-</v>
      </c>
      <c r="L9" s="128" t="str">
        <f t="shared" si="0"/>
        <v>-</v>
      </c>
      <c r="M9" s="128">
        <f t="shared" si="0"/>
        <v>1.6082399999999999</v>
      </c>
      <c r="N9" s="128">
        <f t="shared" si="0"/>
        <v>4.455622</v>
      </c>
      <c r="O9" s="128" t="str">
        <f t="shared" si="0"/>
        <v>-</v>
      </c>
      <c r="P9" s="128" t="str">
        <f t="shared" si="0"/>
        <v>-</v>
      </c>
      <c r="Q9" s="128">
        <f t="shared" si="0"/>
        <v>0.59459499999999998</v>
      </c>
      <c r="R9" s="128">
        <f t="shared" si="0"/>
        <v>0.54252999999999996</v>
      </c>
      <c r="S9" s="128">
        <f t="shared" si="0"/>
        <v>0</v>
      </c>
      <c r="T9" s="84"/>
    </row>
    <row r="13" spans="1:20" x14ac:dyDescent="0.25">
      <c r="F13" s="19"/>
    </row>
    <row r="14" spans="1:20" x14ac:dyDescent="0.25">
      <c r="F14" s="19"/>
    </row>
  </sheetData>
  <mergeCells count="9">
    <mergeCell ref="A2:T2"/>
    <mergeCell ref="S4:S6"/>
    <mergeCell ref="T4:T6"/>
    <mergeCell ref="A4:A6"/>
    <mergeCell ref="B4:B6"/>
    <mergeCell ref="C4:F5"/>
    <mergeCell ref="G4:J5"/>
    <mergeCell ref="K4:N5"/>
    <mergeCell ref="O4:R5"/>
  </mergeCells>
  <pageMargins left="0.41" right="0.3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SheetLayoutView="100" workbookViewId="0">
      <selection activeCell="E11" sqref="E11"/>
    </sheetView>
  </sheetViews>
  <sheetFormatPr defaultRowHeight="15.75" x14ac:dyDescent="0.25"/>
  <cols>
    <col min="1" max="1" width="65.5" customWidth="1"/>
    <col min="2" max="2" width="31.375" customWidth="1"/>
  </cols>
  <sheetData>
    <row r="1" spans="1:17" ht="16.5" customHeight="1" x14ac:dyDescent="0.25"/>
    <row r="3" spans="1:17" s="25" customFormat="1" ht="45" customHeight="1" x14ac:dyDescent="0.3">
      <c r="A3" s="218" t="s">
        <v>178</v>
      </c>
      <c r="B3" s="21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6.5" thickBot="1" x14ac:dyDescent="0.3"/>
    <row r="5" spans="1:17" ht="16.5" thickBot="1" x14ac:dyDescent="0.3">
      <c r="A5" s="132" t="s">
        <v>166</v>
      </c>
      <c r="B5" s="133" t="s">
        <v>167</v>
      </c>
    </row>
    <row r="6" spans="1:17" ht="21.75" customHeight="1" x14ac:dyDescent="0.25">
      <c r="A6" s="148" t="s">
        <v>258</v>
      </c>
      <c r="B6" s="145" t="s">
        <v>261</v>
      </c>
    </row>
    <row r="7" spans="1:17" ht="63" customHeight="1" x14ac:dyDescent="0.25">
      <c r="A7" s="148" t="s">
        <v>257</v>
      </c>
      <c r="B7" s="145" t="s">
        <v>261</v>
      </c>
    </row>
    <row r="8" spans="1:17" ht="40.5" customHeight="1" x14ac:dyDescent="0.25">
      <c r="A8" s="148" t="s">
        <v>256</v>
      </c>
      <c r="B8" s="145" t="s">
        <v>261</v>
      </c>
    </row>
    <row r="9" spans="1:17" ht="35.25" customHeight="1" x14ac:dyDescent="0.25">
      <c r="A9" s="149" t="s">
        <v>243</v>
      </c>
      <c r="B9" s="145" t="s">
        <v>261</v>
      </c>
    </row>
    <row r="10" spans="1:17" ht="35.25" customHeight="1" x14ac:dyDescent="0.25">
      <c r="A10" s="130"/>
      <c r="B10" s="131"/>
    </row>
    <row r="11" spans="1:17" ht="72" customHeight="1" x14ac:dyDescent="0.25">
      <c r="A11" s="130"/>
      <c r="B11" s="131"/>
    </row>
    <row r="12" spans="1:17" ht="42" customHeight="1" x14ac:dyDescent="0.25">
      <c r="A12" s="147"/>
      <c r="B12" s="51"/>
    </row>
    <row r="13" spans="1:17" ht="51" customHeight="1" x14ac:dyDescent="0.25">
      <c r="A13" s="219" t="s">
        <v>179</v>
      </c>
      <c r="B13" s="219"/>
    </row>
    <row r="14" spans="1:17" ht="18.75" x14ac:dyDescent="0.25">
      <c r="A14" s="57"/>
      <c r="B14" s="14"/>
    </row>
    <row r="15" spans="1:17" x14ac:dyDescent="0.25">
      <c r="A15" s="246" t="s">
        <v>225</v>
      </c>
      <c r="B15" s="246"/>
    </row>
  </sheetData>
  <mergeCells count="3">
    <mergeCell ref="A3:B3"/>
    <mergeCell ref="A13:B13"/>
    <mergeCell ref="A15:B15"/>
  </mergeCells>
  <pageMargins left="0.7" right="0.7" top="0.75" bottom="0.75" header="0.3" footer="0.3"/>
  <pageSetup paperSize="9" scale="40" orientation="portrait" r:id="rId1"/>
  <colBreaks count="1" manualBreakCount="1">
    <brk id="2" max="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view="pageBreakPreview" zoomScaleSheetLayoutView="100" workbookViewId="0">
      <selection activeCell="C15" sqref="C15"/>
    </sheetView>
  </sheetViews>
  <sheetFormatPr defaultRowHeight="15.75" x14ac:dyDescent="0.25"/>
  <cols>
    <col min="1" max="1" width="18.375" customWidth="1"/>
    <col min="2" max="2" width="23.75" customWidth="1"/>
    <col min="3" max="3" width="20.625" customWidth="1"/>
    <col min="4" max="4" width="16.125" customWidth="1"/>
    <col min="5" max="5" width="35.625" customWidth="1"/>
  </cols>
  <sheetData>
    <row r="3" spans="1:5" ht="97.5" customHeight="1" x14ac:dyDescent="0.25">
      <c r="A3" s="218" t="s">
        <v>174</v>
      </c>
      <c r="B3" s="218"/>
      <c r="C3" s="218"/>
      <c r="D3" s="218"/>
      <c r="E3" s="218"/>
    </row>
    <row r="5" spans="1:5" ht="16.5" thickBot="1" x14ac:dyDescent="0.3"/>
    <row r="6" spans="1:5" ht="105.75" thickBot="1" x14ac:dyDescent="0.3">
      <c r="A6" s="134"/>
      <c r="B6" s="135" t="s">
        <v>226</v>
      </c>
      <c r="C6" s="135" t="s">
        <v>229</v>
      </c>
      <c r="D6" s="135" t="s">
        <v>227</v>
      </c>
      <c r="E6" s="136" t="s">
        <v>228</v>
      </c>
    </row>
    <row r="7" spans="1:5" x14ac:dyDescent="0.25">
      <c r="A7" s="247" t="s">
        <v>262</v>
      </c>
      <c r="B7" s="249">
        <v>72.501000000000005</v>
      </c>
      <c r="C7" s="249">
        <v>50.442</v>
      </c>
      <c r="D7" s="249">
        <f>B7*0.8-C7</f>
        <v>7.5588000000000051</v>
      </c>
      <c r="E7" s="251" t="s">
        <v>245</v>
      </c>
    </row>
    <row r="8" spans="1:5" ht="16.5" thickBot="1" x14ac:dyDescent="0.3">
      <c r="A8" s="248"/>
      <c r="B8" s="250"/>
      <c r="C8" s="250"/>
      <c r="D8" s="250"/>
      <c r="E8" s="252"/>
    </row>
    <row r="12" spans="1:5" x14ac:dyDescent="0.25">
      <c r="E12" t="s">
        <v>246</v>
      </c>
    </row>
  </sheetData>
  <mergeCells count="6">
    <mergeCell ref="A3:E3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66" orientation="portrait" r:id="rId1"/>
  <colBreaks count="1" manualBreakCount="1">
    <brk id="5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15</vt:i4>
      </vt:variant>
    </vt:vector>
  </HeadingPairs>
  <TitlesOfParts>
    <vt:vector size="38" baseType="lpstr">
      <vt:lpstr>титул</vt:lpstr>
      <vt:lpstr>п.1.1</vt:lpstr>
      <vt:lpstr>п.1.2</vt:lpstr>
      <vt:lpstr>п.1.3</vt:lpstr>
      <vt:lpstr>п.1.4</vt:lpstr>
      <vt:lpstr>п.2.1</vt:lpstr>
      <vt:lpstr>п.2.2</vt:lpstr>
      <vt:lpstr>п.2.3, п.2.4</vt:lpstr>
      <vt:lpstr>п.3.1</vt:lpstr>
      <vt:lpstr>п.3.2, п.3.3</vt:lpstr>
      <vt:lpstr>п.3.4</vt:lpstr>
      <vt:lpstr>п.3.5</vt:lpstr>
      <vt:lpstr>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 4.9</vt:lpstr>
      <vt:lpstr>п.4.9</vt:lpstr>
      <vt:lpstr>п.1.2!Область_печати</vt:lpstr>
      <vt:lpstr>п.1.3!Область_печати</vt:lpstr>
      <vt:lpstr>п.1.4!Область_печати</vt:lpstr>
      <vt:lpstr>п.2.1!Область_печати</vt:lpstr>
      <vt:lpstr>'п.2.3, п.2.4'!Область_печати</vt:lpstr>
      <vt:lpstr>п.3.1!Область_печати</vt:lpstr>
      <vt:lpstr>'п.3.2, п.3.3'!Область_печати</vt:lpstr>
      <vt:lpstr>п.4.1!Область_печати</vt:lpstr>
      <vt:lpstr>п.4.2!Область_печати</vt:lpstr>
      <vt:lpstr>п.4.4!Область_печати</vt:lpstr>
      <vt:lpstr>п.4.5!Область_печати</vt:lpstr>
      <vt:lpstr>п.4.6!Область_печати</vt:lpstr>
      <vt:lpstr>п.4.7!Область_печати</vt:lpstr>
      <vt:lpstr>п.4.8!Область_печати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2021-03-11T12:04:49Z</dcterms:modified>
</cp:coreProperties>
</file>