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05" windowWidth="15120" windowHeight="7410" tabRatio="895"/>
  </bookViews>
  <sheets>
    <sheet name="титул" sheetId="16" r:id="rId1"/>
    <sheet name="п.1.1" sheetId="10" r:id="rId2"/>
    <sheet name="п.1.2" sheetId="11" r:id="rId3"/>
    <sheet name="п.1.3" sheetId="12" r:id="rId4"/>
    <sheet name="п.1.4" sheetId="13" r:id="rId5"/>
    <sheet name="п.2.1" sheetId="1" r:id="rId6"/>
    <sheet name="п.2.2" sheetId="2" r:id="rId7"/>
    <sheet name="п.2.3, п.2.4" sheetId="9" r:id="rId8"/>
    <sheet name="п.3.1" sheetId="14" r:id="rId9"/>
    <sheet name="п.3.2, п.3.3" sheetId="25" r:id="rId10"/>
    <sheet name="п.3.4" sheetId="3" r:id="rId11"/>
    <sheet name="п.3.5" sheetId="4" state="hidden" r:id="rId12"/>
    <sheet name="3.5" sheetId="18" r:id="rId13"/>
    <sheet name="п.4.1" sheetId="5" r:id="rId14"/>
    <sheet name="п.4.2" sheetId="6" r:id="rId15"/>
    <sheet name="п.4.3" sheetId="7" r:id="rId16"/>
    <sheet name="п.4.4" sheetId="26" r:id="rId17"/>
    <sheet name="п.4.5" sheetId="27" r:id="rId18"/>
    <sheet name="п.4.6" sheetId="28" r:id="rId19"/>
    <sheet name="п.4.7" sheetId="29" r:id="rId20"/>
    <sheet name="п.4.8" sheetId="30" r:id="rId21"/>
    <sheet name="п. 4.9" sheetId="17" r:id="rId22"/>
    <sheet name="п.4.9" sheetId="8" state="hidden" r:id="rId23"/>
  </sheets>
  <definedNames>
    <definedName name="_xlnm.Print_Area" localSheetId="2">п.1.2!$A$1:$H$10</definedName>
    <definedName name="_xlnm.Print_Area" localSheetId="3">п.1.3!$A$1:$G$17</definedName>
    <definedName name="_xlnm.Print_Area" localSheetId="4">п.1.4!$A$1:$F$18</definedName>
    <definedName name="_xlnm.Print_Area" localSheetId="5">п.2.1!$A$1:$E$29</definedName>
    <definedName name="_xlnm.Print_Area" localSheetId="7">'п.2.3, п.2.4'!$A$1:$B$18</definedName>
    <definedName name="_xlnm.Print_Area" localSheetId="8">п.3.1!$A$1:$E$17</definedName>
    <definedName name="_xlnm.Print_Area" localSheetId="9">'п.3.2, п.3.3'!$A$1:$B$16</definedName>
    <definedName name="_xlnm.Print_Area" localSheetId="13">п.4.1!$A$1:$Q$28</definedName>
    <definedName name="_xlnm.Print_Area" localSheetId="14">п.4.2!$A$1:$K$14</definedName>
    <definedName name="_xlnm.Print_Area" localSheetId="16">п.4.4!$A$1:$B$14</definedName>
    <definedName name="_xlnm.Print_Area" localSheetId="17">п.4.5!$A$1:$B$13</definedName>
    <definedName name="_xlnm.Print_Area" localSheetId="18">п.4.6!$A$1:$B$13</definedName>
    <definedName name="_xlnm.Print_Area" localSheetId="19">п.4.7!$A$1:$C$10</definedName>
    <definedName name="_xlnm.Print_Area" localSheetId="20">п.4.8!$A$1:$B$12</definedName>
    <definedName name="_xlnm.Print_Area" localSheetId="0">титул!$A$1:$I$37</definedName>
  </definedNames>
  <calcPr calcId="145621"/>
</workbook>
</file>

<file path=xl/calcChain.xml><?xml version="1.0" encoding="utf-8"?>
<calcChain xmlns="http://schemas.openxmlformats.org/spreadsheetml/2006/main">
  <c r="A9" i="17" l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8" i="17"/>
  <c r="B8" i="17" l="1"/>
  <c r="B9" i="17" s="1"/>
  <c r="B10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l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D7" i="14"/>
  <c r="B46" i="17" l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43" i="17"/>
  <c r="B44" i="17" s="1"/>
  <c r="B45" i="17" s="1"/>
  <c r="E26" i="5"/>
  <c r="E9" i="5"/>
  <c r="H15" i="3"/>
  <c r="H14" i="3"/>
  <c r="H13" i="3"/>
  <c r="H9" i="3"/>
  <c r="H8" i="3"/>
  <c r="R8" i="2" l="1"/>
  <c r="Q8" i="2"/>
  <c r="M8" i="2"/>
  <c r="N8" i="2"/>
  <c r="F16" i="13"/>
  <c r="F15" i="13"/>
  <c r="F13" i="13"/>
  <c r="F12" i="13"/>
  <c r="F9" i="13"/>
  <c r="F16" i="12"/>
  <c r="F12" i="12"/>
  <c r="F11" i="12"/>
  <c r="F9" i="12"/>
  <c r="F8" i="12"/>
  <c r="E13" i="12"/>
  <c r="E7" i="12"/>
  <c r="E10" i="12"/>
  <c r="D13" i="12"/>
  <c r="D10" i="12"/>
  <c r="D7" i="12"/>
  <c r="F9" i="11"/>
  <c r="F8" i="11"/>
  <c r="F7" i="11"/>
  <c r="E5" i="11"/>
  <c r="D5" i="11"/>
  <c r="F10" i="12" l="1"/>
  <c r="F13" i="12"/>
  <c r="E5" i="12"/>
  <c r="F7" i="12"/>
  <c r="D5" i="12"/>
  <c r="F5" i="11"/>
  <c r="F22" i="10"/>
  <c r="F21" i="10"/>
  <c r="F18" i="10"/>
  <c r="F17" i="10"/>
  <c r="F14" i="10"/>
  <c r="F10" i="10"/>
  <c r="E20" i="10"/>
  <c r="E16" i="10"/>
  <c r="E12" i="10"/>
  <c r="D20" i="10"/>
  <c r="D16" i="10"/>
  <c r="D12" i="10"/>
  <c r="D8" i="10"/>
  <c r="F20" i="10" l="1"/>
  <c r="F12" i="10"/>
  <c r="E5" i="10"/>
  <c r="F5" i="12"/>
  <c r="F16" i="10"/>
  <c r="D5" i="10"/>
  <c r="F5" i="10" l="1"/>
  <c r="E25" i="5"/>
  <c r="E10" i="5"/>
  <c r="E13" i="3"/>
  <c r="E15" i="3"/>
  <c r="E14" i="3"/>
  <c r="E9" i="3"/>
  <c r="E8" i="3"/>
  <c r="E27" i="1"/>
  <c r="E26" i="1"/>
  <c r="E23" i="1"/>
  <c r="E22" i="1"/>
  <c r="E21" i="1"/>
  <c r="E18" i="1"/>
  <c r="S9" i="2" l="1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9" i="2"/>
  <c r="P24" i="5" l="1"/>
  <c r="O24" i="5"/>
  <c r="M24" i="5"/>
  <c r="L24" i="5"/>
  <c r="J24" i="5"/>
  <c r="I24" i="5"/>
  <c r="G24" i="5"/>
  <c r="F24" i="5"/>
  <c r="D24" i="5"/>
  <c r="C24" i="5"/>
  <c r="P8" i="5"/>
  <c r="O8" i="5"/>
  <c r="M8" i="5"/>
  <c r="L8" i="5"/>
  <c r="J8" i="5"/>
  <c r="I8" i="5"/>
  <c r="G8" i="5"/>
  <c r="F8" i="5"/>
  <c r="D8" i="5"/>
  <c r="C8" i="5"/>
  <c r="E24" i="5" l="1"/>
  <c r="E8" i="5"/>
</calcChain>
</file>

<file path=xl/sharedStrings.xml><?xml version="1.0" encoding="utf-8"?>
<sst xmlns="http://schemas.openxmlformats.org/spreadsheetml/2006/main" count="937" uniqueCount="263">
  <si>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</si>
  <si>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</si>
  <si>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</si>
  <si>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</si>
  <si>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</si>
  <si>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</si>
  <si>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</si>
  <si>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</si>
  <si>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</si>
  <si>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</si>
  <si>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</si>
  <si>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</si>
  <si>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</si>
  <si>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</si>
  <si>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2.1</t>
  </si>
  <si>
    <t>2.2</t>
  </si>
  <si>
    <t>2.3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</si>
  <si>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</si>
  <si>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</si>
  <si>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</si>
  <si>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</si>
  <si>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</si>
  <si>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</si>
  <si>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</si>
  <si>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</si>
  <si>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</si>
  <si>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</si>
  <si>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</si>
  <si>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</si>
  <si>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</si>
  <si>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</si>
  <si>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</si>
  <si>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</si>
  <si>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</si>
  <si>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</si>
  <si>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</si>
  <si>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</si>
  <si>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</si>
  <si>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</si>
  <si>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</si>
  <si>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</si>
  <si>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</si>
  <si>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</si>
  <si>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</si>
  <si>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</si>
  <si>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</si>
  <si>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</si>
  <si>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</si>
  <si>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</si>
  <si>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</si>
  <si>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</si>
  <si>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</si>
  <si>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</si>
  <si>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</si>
  <si>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</si>
  <si>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</si>
  <si>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</si>
  <si>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</si>
  <si>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</si>
  <si>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</si>
  <si>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</si>
  <si>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</si>
  <si>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</si>
  <si>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</si>
  <si>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</si>
  <si>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</si>
  <si>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</si>
  <si>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</si>
  <si>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</si>
  <si>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</si>
  <si>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</si>
  <si>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</si>
  <si>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</si>
  <si>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</si>
  <si>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</si>
  <si>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</si>
  <si>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</si>
  <si>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</si>
  <si>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</si>
  <si>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</si>
  <si>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</si>
  <si>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</si>
  <si>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</si>
  <si>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</si>
  <si>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</si>
  <si>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</si>
  <si>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</si>
  <si>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</si>
  <si>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</si>
  <si>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</si>
  <si>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</si>
  <si>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</si>
  <si>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</si>
  <si>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</si>
  <si>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</si>
  <si>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 xml:space="preserve">3.5. Стоимость технологического присоединения к электрическим сетям сетевой организации 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</si>
  <si>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</si>
  <si>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</si>
  <si>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</si>
  <si>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</si>
  <si>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</si>
  <si>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</si>
  <si>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</si>
  <si>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</si>
  <si>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</si>
  <si>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</si>
  <si>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</si>
  <si>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</si>
  <si>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</si>
  <si>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</si>
  <si>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</si>
  <si>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</si>
  <si>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</si>
  <si>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</si>
  <si>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</si>
  <si>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</si>
  <si>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</si>
  <si>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</si>
  <si>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</si>
  <si>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</si>
  <si>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</si>
  <si>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</si>
  <si>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</si>
  <si>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</si>
  <si>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</si>
  <si>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</si>
  <si>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</si>
  <si>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</si>
  <si>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</si>
  <si>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</si>
  <si>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</si>
  <si>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</si>
  <si>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</si>
  <si>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</si>
  <si>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</si>
  <si>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</si>
  <si>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</si>
  <si>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</si>
  <si>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</si>
  <si>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</si>
  <si>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</si>
  <si>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</si>
  <si>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</si>
  <si>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(ПSAIFI,план)</t>
  </si>
  <si>
    <r>
      <t>Показатель средней продолжительности прекращений передачи электрической энергии, (П</t>
    </r>
    <r>
      <rPr>
        <sz val="8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</si>
  <si>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 (П</t>
    </r>
    <r>
      <rPr>
        <sz val="8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</si>
  <si>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t>7.1</t>
  </si>
  <si>
    <t>7.2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</si>
  <si>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хозяйства),ПSAIDI,план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</si>
  <si>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ПSAIFI, план</t>
  </si>
  <si>
    <r>
      <t>Показатель средней продолжительности прекращений передачи электрической энергии (П</t>
    </r>
    <r>
      <rPr>
        <sz val="6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</si>
  <si>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sz val="6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</si>
  <si>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t>1.5</t>
  </si>
  <si>
    <t>1.6</t>
  </si>
  <si>
    <t>2.5</t>
  </si>
  <si>
    <t>2.6</t>
  </si>
  <si>
    <t>2.7</t>
  </si>
  <si>
    <t>2.8</t>
  </si>
  <si>
    <t>-</t>
  </si>
  <si>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</si>
  <si>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</si>
  <si>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</si>
  <si>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</si>
  <si>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</si>
  <si>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динамика, %</t>
  </si>
  <si>
    <t>Наименование показателя</t>
  </si>
  <si>
    <t>2015 год</t>
  </si>
  <si>
    <t>Наименование мероприятия</t>
  </si>
  <si>
    <t xml:space="preserve">Сроки исполнения </t>
  </si>
  <si>
    <t>пункт обслуживания</t>
  </si>
  <si>
    <t xml:space="preserve">Информация по обращениям потребителей </t>
  </si>
  <si>
    <t>понедельник-пятница                             08.00-17.00 (перерыв на обед 12.00 -13.00)                                      суббота, воскресенье – выходной</t>
  </si>
  <si>
    <t>Стоимость технологического присоединения к электрическим сетям сетевой организации</t>
  </si>
  <si>
    <t xml:space="preserve">750
</t>
  </si>
  <si>
    <t xml:space="preserve">1000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</si>
  <si>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</si>
  <si>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</si>
  <si>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</si>
  <si>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</si>
  <si>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2.3 Мероприятия, выполненные  сетевой организацией в целях повышения качества оказания услуг                                                                                       по передаче электрической энергии в отчетном периоде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</si>
  <si>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</si>
  <si>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</si>
  <si>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</si>
  <si>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</si>
  <si>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</si>
  <si>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2.1 Показатели качества услуг по передаче электрической энергии в целом по сетевой организации в отчетном периоде, а так же динамика по отношению к году, предшествующему отчетному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</si>
  <si>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</si>
  <si>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</si>
  <si>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</t>
  </si>
  <si>
    <t>3.4. Сведения о качестве услуг по технологическому присоединению к электрическим сетям сетевой организации</t>
  </si>
  <si>
    <t xml:space="preserve">4.2 Информация о деятельности офисов обслуживания потребителей
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</si>
  <si>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</si>
  <si>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</si>
  <si>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</si>
  <si>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4.8. Мероприятия, выполняемые сетевой организацией в целях повышения качества обслуживания потребителей</t>
  </si>
  <si>
    <t>2016 год</t>
  </si>
  <si>
    <t>в т.ч.</t>
  </si>
  <si>
    <t>Информация о качестве обслуживания потребителей 
ООО «ИНЗА СЕРВИС» за 2016 год</t>
  </si>
  <si>
    <t>Максимальное количество потребителей услуг, всего</t>
  </si>
  <si>
    <t xml:space="preserve">в.т.ч. </t>
  </si>
  <si>
    <t>физические лица СН2</t>
  </si>
  <si>
    <t>2 категория надежности</t>
  </si>
  <si>
    <t>3 категория надежности</t>
  </si>
  <si>
    <t>физические лица НН</t>
  </si>
  <si>
    <t>юридические лица СН2</t>
  </si>
  <si>
    <t>Ед. изм.</t>
  </si>
  <si>
    <t>шт.</t>
  </si>
  <si>
    <t>юридические лица НН</t>
  </si>
  <si>
    <t xml:space="preserve"> Динамика изменения, %</t>
  </si>
  <si>
    <t xml:space="preserve">Максимальное количество точек поставки          </t>
  </si>
  <si>
    <t xml:space="preserve">физические лица                      </t>
  </si>
  <si>
    <t xml:space="preserve">юридические лица                    </t>
  </si>
  <si>
    <t xml:space="preserve">многоквартирные дома                                     </t>
  </si>
  <si>
    <t>Динамика изменения,%</t>
  </si>
  <si>
    <t>Длина линий электропередачи</t>
  </si>
  <si>
    <t>воздушные линии</t>
  </si>
  <si>
    <t>кабельные линии</t>
  </si>
  <si>
    <t>Количество подстанций</t>
  </si>
  <si>
    <t>110 кВ</t>
  </si>
  <si>
    <t>35 кВ</t>
  </si>
  <si>
    <t>6(10) кВ</t>
  </si>
  <si>
    <t>км.</t>
  </si>
  <si>
    <t>Тип оборудования</t>
  </si>
  <si>
    <t>Уровень физического износа, годы,%</t>
  </si>
  <si>
    <t>Воздушные линии электропередачи напряжением до и выше 1 кВ</t>
  </si>
  <si>
    <t>Кабельные линии напряжением до и выше 1 кВ</t>
  </si>
  <si>
    <t>Силовые трансформаторы                                   1-1000 кВА, 6/10/0,4 кВ</t>
  </si>
  <si>
    <t>ООО "ИНЗА СЕРВИС"</t>
  </si>
  <si>
    <t>Прочая информация, касающаяся качества оказания услуг по передаче электрической энергии, отсутствует.</t>
  </si>
  <si>
    <t xml:space="preserve">Объем трансформаторной мощностью центров питания, МВА </t>
  </si>
  <si>
    <t>Объем невостребованной мощности,  МВт</t>
  </si>
  <si>
    <t>Расчетный уровень напряжения</t>
  </si>
  <si>
    <r>
      <t>Объем мощности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Times New Roman"/>
        <family val="1"/>
        <charset val="204"/>
      </rPr>
      <t>энергопринимающих устройств, непосредственно (или опосредованно) присоединенных к центрам питания, МВт</t>
    </r>
  </si>
  <si>
    <t>1.  Прием заявок, оформление и выдача технической документации согласно договоров об осуществлении технологического присоединения энергопринимающих устройств потребителей.</t>
  </si>
  <si>
    <t>2. Выполнение комплекса организационно-технических мероприятий по созданию возможности присоединения объекта к электрическим сетям, в том числе по временному технологическому присоединению.</t>
  </si>
  <si>
    <t>3. Согласование проектной документации, предусматривающей технические решения, обеспечивающие выполнение технических условий при обращении потребителя.</t>
  </si>
  <si>
    <t>4. Восстановление утраченных документов о технологическом присоединении, переоформление документов о технологическом присоединении в связи со сменой собственника ранее присоединенных энергопринимающих устройств.</t>
  </si>
  <si>
    <t>Прочая информация, касающаяся предоставления услуг по технологическому присоединению, отсутствует.</t>
  </si>
  <si>
    <t>ООО «ИНЗА СЕРВИС»</t>
  </si>
  <si>
    <t>г. Ульяновск, ул.Октябрьская, 22/17</t>
  </si>
  <si>
    <t xml:space="preserve">8-800 775 79 15
Inzaservis73@ yandex.ru
</t>
  </si>
  <si>
    <t xml:space="preserve">Оказание услуг по передаче э/э.
Осуществление технологического присоединения.
Восстановление ранее выданных документов о тех.присоединении либо выдача новых документов.
Установка, замена приборов учета э/э, проверка их работоспособности
</t>
  </si>
  <si>
    <t>Осуществление технологического присоединения.</t>
  </si>
  <si>
    <t>Дополнительные услуги  отсутствуют.</t>
  </si>
  <si>
    <t>Согласно действующего законодательства РФ.</t>
  </si>
  <si>
    <t>№ п/п</t>
  </si>
  <si>
    <t>Тема</t>
  </si>
  <si>
    <t>Результат опроса</t>
  </si>
  <si>
    <t>Организация обслуживания потребителей</t>
  </si>
  <si>
    <t>Удовлетворительно</t>
  </si>
  <si>
    <t>Уровень обслуживания по вопросам передачи электроэнергии</t>
  </si>
  <si>
    <t>Оперативность принятия решений</t>
  </si>
  <si>
    <t>На официальном сайте ООО «ИНЗА СЕРВИС» размешены паспорта услуг  по передаче электрической энергии, технологическому присоединению и организации коммерческого учета электрической энергии.</t>
  </si>
  <si>
    <t>1. Замена средств учета (до 1 кВ), не прошедших поверку</t>
  </si>
  <si>
    <t>2. Проведение рейдов по выявлению неучтенного и бездоговорного потребления электроэнергии</t>
  </si>
  <si>
    <t>3. Выравнивание нагрузок фаз в распределительных сетях 0,4 кВ</t>
  </si>
  <si>
    <t>4. Проведение обходов-осмотров, технического обслуживания оборудования</t>
  </si>
  <si>
    <t>8-800-775-79-15</t>
  </si>
  <si>
    <t>2016 г.</t>
  </si>
  <si>
    <t>СН-2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</si>
  <si>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</si>
  <si>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+</t>
  </si>
  <si>
    <t>п. 2.3 в течение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</si>
</sst>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"/>
    <numFmt numFmtId="165" formatCode="0.0%"/>
    <numFmt numFmtId="166" formatCode="0.0"/>
    <numFmt numFmtId="167" formatCode="_-* #,##0_р_._-;\-* #,##0_р_._-;_-* &quot;-&quot;??_р_._-;_-@_-"/>
    <numFmt numFmtId="168" formatCode="#,##0_ ;\-#,##0\ "/>
  </numFmts>
  <fonts count="28" x14ac:knownFonts="1"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4" fontId="15" fillId="2" borderId="1" applyBorder="0">
      <alignment horizontal="right"/>
    </xf>
    <xf numFmtId="9" fontId="12" fillId="0" borderId="0" applyFont="0" applyFill="0" applyBorder="0" applyAlignment="0" applyProtection="0"/>
    <xf numFmtId="0" fontId="20" fillId="0" borderId="0"/>
  </cellStyleXfs>
  <cellXfs count="306">
    <xf numFmtId="0" fontId="0" fillId="0" borderId="0" xfId="0"/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0" xfId="0" applyNumberFormat="1"/>
    <xf numFmtId="49" fontId="0" fillId="0" borderId="3" xfId="0" applyNumberFormat="1" applyBorder="1" applyAlignment="1">
      <alignment horizontal="center" vertical="top" wrapText="1"/>
    </xf>
    <xf numFmtId="0" fontId="0" fillId="0" borderId="0" xfId="0" applyBorder="1" applyAlignment="1"/>
    <xf numFmtId="0" fontId="0" fillId="0" borderId="1" xfId="0" applyBorder="1" applyAlignment="1">
      <alignment horizontal="justify" vertical="top" wrapText="1"/>
    </xf>
    <xf numFmtId="0" fontId="0" fillId="0" borderId="0" xfId="0" applyBorder="1" applyAlignment="1">
      <alignment horizontal="center" textRotation="90"/>
    </xf>
    <xf numFmtId="0" fontId="0" fillId="0" borderId="1" xfId="0" applyBorder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4" fillId="0" borderId="7" xfId="0" applyFont="1" applyBorder="1" applyAlignment="1">
      <alignment horizontal="center" vertical="top" wrapText="1"/>
    </xf>
    <xf numFmtId="0" fontId="2" fillId="0" borderId="0" xfId="2"/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4" fillId="0" borderId="0" xfId="0" applyFont="1" applyAlignment="1"/>
    <xf numFmtId="0" fontId="14" fillId="0" borderId="0" xfId="0" applyFont="1"/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/>
    <xf numFmtId="0" fontId="0" fillId="0" borderId="18" xfId="0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9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9" fontId="17" fillId="0" borderId="0" xfId="5" applyFont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0" fillId="0" borderId="0" xfId="6"/>
    <xf numFmtId="165" fontId="4" fillId="0" borderId="5" xfId="5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65" fontId="0" fillId="0" borderId="5" xfId="5" applyNumberFormat="1" applyFont="1" applyBorder="1" applyAlignment="1">
      <alignment horizontal="center" vertical="center" wrapText="1"/>
    </xf>
    <xf numFmtId="9" fontId="16" fillId="0" borderId="12" xfId="5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4" fillId="0" borderId="5" xfId="5" applyNumberFormat="1" applyFont="1" applyFill="1" applyBorder="1" applyAlignment="1">
      <alignment horizontal="center" vertical="center" wrapText="1"/>
    </xf>
    <xf numFmtId="0" fontId="20" fillId="0" borderId="0" xfId="6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22" fillId="0" borderId="0" xfId="6" applyFont="1" applyBorder="1" applyAlignment="1">
      <alignment horizontal="center"/>
    </xf>
    <xf numFmtId="0" fontId="22" fillId="0" borderId="10" xfId="6" applyFont="1" applyBorder="1" applyAlignment="1">
      <alignment horizontal="center"/>
    </xf>
    <xf numFmtId="0" fontId="22" fillId="0" borderId="10" xfId="6" applyFont="1" applyBorder="1" applyAlignment="1">
      <alignment horizontal="center" vertical="center" wrapText="1"/>
    </xf>
    <xf numFmtId="43" fontId="22" fillId="0" borderId="10" xfId="6" applyNumberFormat="1" applyFont="1" applyBorder="1" applyAlignment="1">
      <alignment vertical="center"/>
    </xf>
    <xf numFmtId="0" fontId="22" fillId="0" borderId="10" xfId="6" applyFont="1" applyBorder="1"/>
    <xf numFmtId="0" fontId="6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horizontal="justify" vertical="top" wrapText="1"/>
    </xf>
    <xf numFmtId="0" fontId="23" fillId="0" borderId="5" xfId="0" applyFont="1" applyBorder="1" applyAlignment="1">
      <alignment horizontal="justify" vertical="top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top" wrapText="1"/>
    </xf>
    <xf numFmtId="0" fontId="23" fillId="0" borderId="5" xfId="0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0" fontId="0" fillId="0" borderId="0" xfId="0" applyFill="1"/>
    <xf numFmtId="0" fontId="11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/>
    <xf numFmtId="0" fontId="0" fillId="0" borderId="19" xfId="0" applyFont="1" applyFill="1" applyBorder="1"/>
    <xf numFmtId="0" fontId="0" fillId="0" borderId="1" xfId="0" applyFont="1" applyFill="1" applyBorder="1" applyAlignment="1">
      <alignment horizontal="center"/>
    </xf>
    <xf numFmtId="43" fontId="0" fillId="0" borderId="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16" fillId="0" borderId="12" xfId="5" applyNumberFormat="1" applyFont="1" applyBorder="1" applyAlignment="1">
      <alignment horizontal="center" vertical="center" wrapText="1"/>
    </xf>
    <xf numFmtId="166" fontId="16" fillId="0" borderId="12" xfId="5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66" fontId="0" fillId="0" borderId="5" xfId="5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4" fillId="0" borderId="5" xfId="5" applyNumberFormat="1" applyFont="1" applyFill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166" fontId="4" fillId="0" borderId="5" xfId="5" applyNumberFormat="1" applyFont="1" applyFill="1" applyBorder="1" applyAlignment="1">
      <alignment horizontal="center" vertical="center" wrapText="1"/>
    </xf>
    <xf numFmtId="166" fontId="4" fillId="0" borderId="5" xfId="5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2" fillId="0" borderId="10" xfId="6" applyNumberFormat="1" applyFont="1" applyFill="1" applyBorder="1" applyAlignment="1">
      <alignment horizontal="center" vertical="center"/>
    </xf>
    <xf numFmtId="16" fontId="22" fillId="0" borderId="10" xfId="6" applyNumberFormat="1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/>
    <xf numFmtId="0" fontId="0" fillId="0" borderId="25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12" xfId="2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43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31" xfId="0" applyFont="1" applyFill="1" applyBorder="1" applyAlignment="1">
      <alignment horizontal="center" wrapText="1"/>
    </xf>
    <xf numFmtId="0" fontId="12" fillId="0" borderId="14" xfId="2" applyFont="1" applyFill="1" applyBorder="1" applyAlignment="1">
      <alignment horizontal="center"/>
    </xf>
    <xf numFmtId="166" fontId="12" fillId="0" borderId="23" xfId="2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 wrapText="1"/>
    </xf>
    <xf numFmtId="0" fontId="12" fillId="0" borderId="34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 wrapText="1"/>
    </xf>
    <xf numFmtId="0" fontId="12" fillId="0" borderId="36" xfId="2" applyFont="1" applyBorder="1" applyAlignment="1">
      <alignment wrapText="1"/>
    </xf>
    <xf numFmtId="0" fontId="12" fillId="0" borderId="14" xfId="2" applyFont="1" applyBorder="1" applyAlignment="1">
      <alignment horizontal="center"/>
    </xf>
    <xf numFmtId="0" fontId="12" fillId="0" borderId="18" xfId="2" applyFont="1" applyBorder="1"/>
    <xf numFmtId="0" fontId="12" fillId="0" borderId="1" xfId="2" applyFont="1" applyBorder="1" applyAlignment="1">
      <alignment horizontal="center"/>
    </xf>
    <xf numFmtId="0" fontId="12" fillId="0" borderId="19" xfId="2" applyFont="1" applyBorder="1"/>
    <xf numFmtId="0" fontId="12" fillId="0" borderId="20" xfId="2" applyFont="1" applyBorder="1" applyAlignment="1">
      <alignment horizontal="center"/>
    </xf>
    <xf numFmtId="166" fontId="12" fillId="0" borderId="23" xfId="2" applyNumberFormat="1" applyFont="1" applyBorder="1" applyAlignment="1">
      <alignment horizontal="center"/>
    </xf>
    <xf numFmtId="166" fontId="12" fillId="0" borderId="12" xfId="2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18" xfId="0" applyBorder="1"/>
    <xf numFmtId="0" fontId="0" fillId="0" borderId="24" xfId="0" applyBorder="1"/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2" fontId="26" fillId="0" borderId="21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8" fontId="0" fillId="0" borderId="1" xfId="0" applyNumberForma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/>
    </xf>
    <xf numFmtId="0" fontId="20" fillId="0" borderId="0" xfId="6" applyFill="1"/>
    <xf numFmtId="0" fontId="24" fillId="0" borderId="0" xfId="6" applyFont="1" applyFill="1" applyBorder="1" applyAlignment="1">
      <alignment horizontal="center"/>
    </xf>
    <xf numFmtId="0" fontId="22" fillId="0" borderId="10" xfId="6" applyFont="1" applyFill="1" applyBorder="1" applyAlignment="1">
      <alignment horizontal="center" vertical="center" textRotation="90" wrapText="1"/>
    </xf>
    <xf numFmtId="0" fontId="22" fillId="0" borderId="10" xfId="6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10" xfId="6" applyFont="1" applyBorder="1" applyAlignment="1">
      <alignment horizontal="center" vertical="center" wrapText="1"/>
    </xf>
    <xf numFmtId="0" fontId="22" fillId="0" borderId="10" xfId="6" applyFont="1" applyBorder="1" applyAlignment="1"/>
    <xf numFmtId="0" fontId="13" fillId="0" borderId="0" xfId="6" applyFont="1" applyBorder="1" applyAlignment="1">
      <alignment horizontal="center"/>
    </xf>
    <xf numFmtId="0" fontId="22" fillId="0" borderId="10" xfId="6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2" fillId="0" borderId="10" xfId="6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</cellXfs>
  <cellStyles count="7">
    <cellStyle name="Значение" xfId="4"/>
    <cellStyle name="Обычный" xfId="0" builtinId="0" customBuiltin="1"/>
    <cellStyle name="Обычный 2" xfId="1"/>
    <cellStyle name="Обычный 2 3" xfId="3"/>
    <cellStyle name="Обычный 3" xfId="2"/>
    <cellStyle name="Обычный 4" xfId="6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SheetLayoutView="100" workbookViewId="0">
      <selection activeCell="A11" sqref="A11:I11"/>
    </sheetView>
  </sheetViews>
  <sheetFormatPr defaultRowHeight="15.75" x14ac:dyDescent="0.25"/>
  <sheetData>
    <row r="1" spans="1:9" x14ac:dyDescent="0.25">
      <c r="I1" s="37" t="s">
        <v>159</v>
      </c>
    </row>
    <row r="2" spans="1:9" x14ac:dyDescent="0.25">
      <c r="I2" s="37" t="s">
        <v>160</v>
      </c>
    </row>
    <row r="3" spans="1:9" x14ac:dyDescent="0.25">
      <c r="I3" s="37" t="s">
        <v>161</v>
      </c>
    </row>
    <row r="4" spans="1:9" x14ac:dyDescent="0.25">
      <c r="I4" s="37" t="s">
        <v>162</v>
      </c>
    </row>
    <row r="5" spans="1:9" x14ac:dyDescent="0.25">
      <c r="I5" s="37" t="s">
        <v>163</v>
      </c>
    </row>
    <row r="11" spans="1:9" ht="39" customHeight="1" x14ac:dyDescent="0.25">
      <c r="A11" s="218" t="s">
        <v>197</v>
      </c>
      <c r="B11" s="218"/>
      <c r="C11" s="218"/>
      <c r="D11" s="218"/>
      <c r="E11" s="218"/>
      <c r="F11" s="218"/>
      <c r="G11" s="218"/>
      <c r="H11" s="218"/>
      <c r="I11" s="218"/>
    </row>
  </sheetData>
  <mergeCells count="1">
    <mergeCell ref="A11:I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view="pageBreakPreview" zoomScaleSheetLayoutView="100" workbookViewId="0">
      <selection activeCell="G11" sqref="G11"/>
    </sheetView>
  </sheetViews>
  <sheetFormatPr defaultRowHeight="15.75" x14ac:dyDescent="0.25"/>
  <cols>
    <col min="1" max="1" width="65.5" customWidth="1"/>
    <col min="2" max="2" width="31.375" customWidth="1"/>
  </cols>
  <sheetData>
    <row r="1" spans="1:17" ht="16.5" customHeight="1" x14ac:dyDescent="0.25"/>
    <row r="3" spans="1:17" s="29" customFormat="1" ht="45" customHeight="1" x14ac:dyDescent="0.3">
      <c r="A3" s="218" t="s">
        <v>187</v>
      </c>
      <c r="B3" s="21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5" spans="1:17" ht="32.25" customHeight="1" x14ac:dyDescent="0.25">
      <c r="A5" s="254" t="s">
        <v>233</v>
      </c>
      <c r="B5" s="254"/>
      <c r="D5" s="196"/>
    </row>
    <row r="6" spans="1:17" ht="30.75" customHeight="1" x14ac:dyDescent="0.25">
      <c r="A6" s="253" t="s">
        <v>234</v>
      </c>
      <c r="B6" s="253"/>
      <c r="D6" s="196"/>
    </row>
    <row r="7" spans="1:17" ht="30.75" customHeight="1" x14ac:dyDescent="0.25">
      <c r="A7" s="253" t="s">
        <v>235</v>
      </c>
      <c r="B7" s="253"/>
      <c r="D7" s="196"/>
    </row>
    <row r="8" spans="1:17" ht="46.5" customHeight="1" x14ac:dyDescent="0.25">
      <c r="A8" s="253" t="s">
        <v>236</v>
      </c>
      <c r="B8" s="253"/>
      <c r="D8" s="196"/>
    </row>
    <row r="10" spans="1:17" ht="15" customHeight="1" x14ac:dyDescent="0.25">
      <c r="A10" s="59"/>
      <c r="B10" s="58"/>
    </row>
    <row r="11" spans="1:17" ht="51" customHeight="1" x14ac:dyDescent="0.25">
      <c r="A11" s="219" t="s">
        <v>188</v>
      </c>
      <c r="B11" s="219"/>
    </row>
    <row r="12" spans="1:17" ht="18.75" x14ac:dyDescent="0.25">
      <c r="A12" s="71"/>
      <c r="B12" s="18"/>
    </row>
    <row r="13" spans="1:17" x14ac:dyDescent="0.25">
      <c r="A13" s="246" t="s">
        <v>237</v>
      </c>
      <c r="B13" s="246"/>
    </row>
  </sheetData>
  <mergeCells count="7">
    <mergeCell ref="A13:B13"/>
    <mergeCell ref="A3:B3"/>
    <mergeCell ref="A11:B11"/>
    <mergeCell ref="A6:B6"/>
    <mergeCell ref="A5:B5"/>
    <mergeCell ref="A7:B7"/>
    <mergeCell ref="A8:B8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9"/>
  <sheetViews>
    <sheetView workbookViewId="0">
      <selection activeCell="Q9" sqref="Q9"/>
    </sheetView>
  </sheetViews>
  <sheetFormatPr defaultRowHeight="15.75" x14ac:dyDescent="0.25"/>
  <cols>
    <col min="1" max="1" width="9" style="11"/>
    <col min="2" max="2" width="42.75" customWidth="1"/>
    <col min="3" max="3" width="8.375" customWidth="1"/>
    <col min="4" max="4" width="7.875" customWidth="1"/>
    <col min="5" max="5" width="11.5" customWidth="1"/>
    <col min="6" max="6" width="7.875" customWidth="1"/>
    <col min="7" max="7" width="8" customWidth="1"/>
    <col min="8" max="8" width="11.875" customWidth="1"/>
    <col min="9" max="10" width="7.625" customWidth="1"/>
    <col min="11" max="11" width="12" customWidth="1"/>
    <col min="12" max="12" width="7.75" customWidth="1"/>
    <col min="13" max="13" width="7.625" customWidth="1"/>
    <col min="14" max="14" width="12.125" customWidth="1"/>
    <col min="15" max="15" width="7.75" customWidth="1"/>
    <col min="16" max="16" width="7.25" customWidth="1"/>
    <col min="17" max="17" width="12" customWidth="1"/>
  </cols>
  <sheetData>
    <row r="2" spans="1:18" x14ac:dyDescent="0.25">
      <c r="A2" s="239" t="s">
        <v>189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18" ht="16.5" thickBot="1" x14ac:dyDescent="0.3">
      <c r="A3" s="55"/>
      <c r="B3" s="55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55"/>
    </row>
    <row r="4" spans="1:18" ht="16.5" thickBot="1" x14ac:dyDescent="0.3">
      <c r="A4" s="255" t="s">
        <v>0</v>
      </c>
      <c r="B4" s="258" t="s">
        <v>1</v>
      </c>
      <c r="C4" s="261" t="s">
        <v>64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3"/>
      <c r="R4" s="264" t="s">
        <v>65</v>
      </c>
    </row>
    <row r="5" spans="1:18" ht="16.5" thickBot="1" x14ac:dyDescent="0.3">
      <c r="A5" s="256"/>
      <c r="B5" s="259"/>
      <c r="C5" s="261" t="s">
        <v>66</v>
      </c>
      <c r="D5" s="262"/>
      <c r="E5" s="263"/>
      <c r="F5" s="261" t="s">
        <v>67</v>
      </c>
      <c r="G5" s="262"/>
      <c r="H5" s="263"/>
      <c r="I5" s="261" t="s">
        <v>68</v>
      </c>
      <c r="J5" s="262"/>
      <c r="K5" s="263"/>
      <c r="L5" s="261" t="s">
        <v>69</v>
      </c>
      <c r="M5" s="262"/>
      <c r="N5" s="263"/>
      <c r="O5" s="261" t="s">
        <v>70</v>
      </c>
      <c r="P5" s="262"/>
      <c r="Q5" s="263"/>
      <c r="R5" s="265"/>
    </row>
    <row r="6" spans="1:18" ht="63.75" thickBot="1" x14ac:dyDescent="0.3">
      <c r="A6" s="257"/>
      <c r="B6" s="260"/>
      <c r="C6" s="63">
        <v>2015</v>
      </c>
      <c r="D6" s="63">
        <v>2016</v>
      </c>
      <c r="E6" s="63" t="s">
        <v>71</v>
      </c>
      <c r="F6" s="63">
        <v>2015</v>
      </c>
      <c r="G6" s="63">
        <v>2016</v>
      </c>
      <c r="H6" s="63" t="s">
        <v>71</v>
      </c>
      <c r="I6" s="63">
        <v>2015</v>
      </c>
      <c r="J6" s="63">
        <v>2016</v>
      </c>
      <c r="K6" s="63" t="s">
        <v>71</v>
      </c>
      <c r="L6" s="63">
        <v>2015</v>
      </c>
      <c r="M6" s="63">
        <v>2016</v>
      </c>
      <c r="N6" s="63" t="s">
        <v>71</v>
      </c>
      <c r="O6" s="63">
        <v>2015</v>
      </c>
      <c r="P6" s="63">
        <v>2016</v>
      </c>
      <c r="Q6" s="63" t="s">
        <v>71</v>
      </c>
      <c r="R6" s="64"/>
    </row>
    <row r="7" spans="1:18" ht="16.5" thickBot="1" x14ac:dyDescent="0.3">
      <c r="A7" s="12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</row>
    <row r="8" spans="1:18" ht="32.25" thickBot="1" x14ac:dyDescent="0.3">
      <c r="A8" s="12">
        <v>1</v>
      </c>
      <c r="B8" s="7" t="s">
        <v>72</v>
      </c>
      <c r="C8" s="90">
        <v>119</v>
      </c>
      <c r="D8" s="90">
        <v>49</v>
      </c>
      <c r="E8" s="107">
        <f>(D8/C8)*100-100</f>
        <v>-58.82352941176471</v>
      </c>
      <c r="F8" s="108">
        <v>4</v>
      </c>
      <c r="G8" s="108">
        <v>3</v>
      </c>
      <c r="H8" s="107">
        <f>(G8/F8)*100-100</f>
        <v>-25</v>
      </c>
      <c r="I8" s="108"/>
      <c r="J8" s="108"/>
      <c r="K8" s="107"/>
      <c r="L8" s="108"/>
      <c r="M8" s="108"/>
      <c r="N8" s="107"/>
      <c r="O8" s="108">
        <v>0</v>
      </c>
      <c r="P8" s="108">
        <v>1</v>
      </c>
      <c r="Q8" s="107" t="s">
        <v>158</v>
      </c>
      <c r="R8" s="63">
        <v>53</v>
      </c>
    </row>
    <row r="9" spans="1:18" ht="63.75" thickBot="1" x14ac:dyDescent="0.3">
      <c r="A9" s="12">
        <v>2</v>
      </c>
      <c r="B9" s="6" t="s">
        <v>73</v>
      </c>
      <c r="C9" s="90">
        <v>119</v>
      </c>
      <c r="D9" s="90">
        <v>49</v>
      </c>
      <c r="E9" s="107">
        <f>(D9/C9)*100-100</f>
        <v>-58.82352941176471</v>
      </c>
      <c r="F9" s="108">
        <v>4</v>
      </c>
      <c r="G9" s="108">
        <v>3</v>
      </c>
      <c r="H9" s="107">
        <f>(G9/F9)*100-100</f>
        <v>-25</v>
      </c>
      <c r="I9" s="108"/>
      <c r="J9" s="108"/>
      <c r="K9" s="107"/>
      <c r="L9" s="108"/>
      <c r="M9" s="108"/>
      <c r="N9" s="107"/>
      <c r="O9" s="108">
        <v>0</v>
      </c>
      <c r="P9" s="108">
        <v>1</v>
      </c>
      <c r="Q9" s="65" t="s">
        <v>158</v>
      </c>
      <c r="R9" s="63">
        <v>53</v>
      </c>
    </row>
    <row r="10" spans="1:18" ht="111" thickBot="1" x14ac:dyDescent="0.3">
      <c r="A10" s="12">
        <v>3</v>
      </c>
      <c r="B10" s="6" t="s">
        <v>74</v>
      </c>
      <c r="C10" s="90">
        <v>0</v>
      </c>
      <c r="D10" s="90">
        <v>0</v>
      </c>
      <c r="E10" s="107" t="s">
        <v>158</v>
      </c>
      <c r="F10" s="108">
        <v>0</v>
      </c>
      <c r="G10" s="108">
        <v>0</v>
      </c>
      <c r="H10" s="107" t="s">
        <v>158</v>
      </c>
      <c r="I10" s="108">
        <v>0</v>
      </c>
      <c r="J10" s="108">
        <v>0</v>
      </c>
      <c r="K10" s="107" t="s">
        <v>158</v>
      </c>
      <c r="L10" s="108">
        <v>0</v>
      </c>
      <c r="M10" s="108">
        <v>0</v>
      </c>
      <c r="N10" s="107" t="s">
        <v>158</v>
      </c>
      <c r="O10" s="108">
        <v>0</v>
      </c>
      <c r="P10" s="108">
        <v>0</v>
      </c>
      <c r="Q10" s="65" t="s">
        <v>158</v>
      </c>
      <c r="R10" s="63" t="s">
        <v>158</v>
      </c>
    </row>
    <row r="11" spans="1:18" ht="16.5" thickBot="1" x14ac:dyDescent="0.3">
      <c r="A11" s="12" t="s">
        <v>47</v>
      </c>
      <c r="B11" s="6" t="s">
        <v>75</v>
      </c>
      <c r="C11" s="90"/>
      <c r="D11" s="90"/>
      <c r="E11" s="107"/>
      <c r="F11" s="108"/>
      <c r="G11" s="108"/>
      <c r="H11" s="107"/>
      <c r="I11" s="108"/>
      <c r="J11" s="108"/>
      <c r="K11" s="107"/>
      <c r="L11" s="108"/>
      <c r="M11" s="108"/>
      <c r="N11" s="107"/>
      <c r="O11" s="108"/>
      <c r="P11" s="108"/>
      <c r="Q11" s="65"/>
      <c r="R11" s="63"/>
    </row>
    <row r="12" spans="1:18" ht="16.5" thickBot="1" x14ac:dyDescent="0.3">
      <c r="A12" s="12" t="s">
        <v>48</v>
      </c>
      <c r="B12" s="6" t="s">
        <v>76</v>
      </c>
      <c r="C12" s="90"/>
      <c r="D12" s="90"/>
      <c r="E12" s="107"/>
      <c r="F12" s="108"/>
      <c r="G12" s="108"/>
      <c r="H12" s="107"/>
      <c r="I12" s="108"/>
      <c r="J12" s="108"/>
      <c r="K12" s="107"/>
      <c r="L12" s="108"/>
      <c r="M12" s="108"/>
      <c r="N12" s="107"/>
      <c r="O12" s="108"/>
      <c r="P12" s="108"/>
      <c r="Q12" s="65"/>
      <c r="R12" s="63"/>
    </row>
    <row r="13" spans="1:18" ht="63.75" thickBot="1" x14ac:dyDescent="0.3">
      <c r="A13" s="12">
        <v>4</v>
      </c>
      <c r="B13" s="6" t="s">
        <v>77</v>
      </c>
      <c r="C13" s="90">
        <v>24</v>
      </c>
      <c r="D13" s="90">
        <v>15</v>
      </c>
      <c r="E13" s="107">
        <f>(D13/C13)*100-100</f>
        <v>-37.5</v>
      </c>
      <c r="F13" s="108">
        <v>24</v>
      </c>
      <c r="G13" s="108">
        <v>15</v>
      </c>
      <c r="H13" s="107">
        <f>(G13/F13)*100-100</f>
        <v>-37.5</v>
      </c>
      <c r="I13" s="108"/>
      <c r="J13" s="108"/>
      <c r="K13" s="107"/>
      <c r="L13" s="108"/>
      <c r="M13" s="108"/>
      <c r="N13" s="107"/>
      <c r="O13" s="108">
        <v>0</v>
      </c>
      <c r="P13" s="108">
        <v>30</v>
      </c>
      <c r="Q13" s="65" t="s">
        <v>158</v>
      </c>
      <c r="R13" s="63"/>
    </row>
    <row r="14" spans="1:18" ht="48" thickBot="1" x14ac:dyDescent="0.3">
      <c r="A14" s="12">
        <v>5</v>
      </c>
      <c r="B14" s="6" t="s">
        <v>78</v>
      </c>
      <c r="C14" s="90">
        <v>112</v>
      </c>
      <c r="D14" s="90">
        <v>46</v>
      </c>
      <c r="E14" s="107">
        <f>(D14/C14)*100-100</f>
        <v>-58.928571428571431</v>
      </c>
      <c r="F14" s="108">
        <v>2</v>
      </c>
      <c r="G14" s="108">
        <v>1</v>
      </c>
      <c r="H14" s="107">
        <f>(G14/F14)*100-100</f>
        <v>-50</v>
      </c>
      <c r="I14" s="108"/>
      <c r="J14" s="108"/>
      <c r="K14" s="107"/>
      <c r="L14" s="108"/>
      <c r="M14" s="108"/>
      <c r="N14" s="107"/>
      <c r="O14" s="108">
        <v>0</v>
      </c>
      <c r="P14" s="108">
        <v>1</v>
      </c>
      <c r="Q14" s="65" t="s">
        <v>158</v>
      </c>
      <c r="R14" s="108">
        <v>48</v>
      </c>
    </row>
    <row r="15" spans="1:18" ht="48" thickBot="1" x14ac:dyDescent="0.3">
      <c r="A15" s="12">
        <v>6</v>
      </c>
      <c r="B15" s="6" t="s">
        <v>79</v>
      </c>
      <c r="C15" s="90">
        <v>80</v>
      </c>
      <c r="D15" s="90">
        <v>39</v>
      </c>
      <c r="E15" s="107">
        <f>(D15/C15)*100-100</f>
        <v>-51.25</v>
      </c>
      <c r="F15" s="108">
        <v>1</v>
      </c>
      <c r="G15" s="108">
        <v>1</v>
      </c>
      <c r="H15" s="107">
        <f>(G15/F15)*100-100</f>
        <v>0</v>
      </c>
      <c r="I15" s="108"/>
      <c r="J15" s="108"/>
      <c r="K15" s="107"/>
      <c r="L15" s="108"/>
      <c r="M15" s="108"/>
      <c r="N15" s="107"/>
      <c r="O15" s="108">
        <v>0</v>
      </c>
      <c r="P15" s="108">
        <v>0</v>
      </c>
      <c r="Q15" s="65" t="s">
        <v>158</v>
      </c>
      <c r="R15" s="108">
        <v>40</v>
      </c>
    </row>
    <row r="16" spans="1:18" ht="111" thickBot="1" x14ac:dyDescent="0.3">
      <c r="A16" s="12">
        <v>7</v>
      </c>
      <c r="B16" s="6" t="s">
        <v>80</v>
      </c>
      <c r="C16" s="90">
        <v>0</v>
      </c>
      <c r="D16" s="90">
        <v>0</v>
      </c>
      <c r="E16" s="107" t="s">
        <v>158</v>
      </c>
      <c r="F16" s="108">
        <v>0</v>
      </c>
      <c r="G16" s="108">
        <v>0</v>
      </c>
      <c r="H16" s="107" t="s">
        <v>158</v>
      </c>
      <c r="I16" s="108">
        <v>0</v>
      </c>
      <c r="J16" s="108">
        <v>0</v>
      </c>
      <c r="K16" s="107" t="s">
        <v>158</v>
      </c>
      <c r="L16" s="108">
        <v>0</v>
      </c>
      <c r="M16" s="108">
        <v>0</v>
      </c>
      <c r="N16" s="107" t="s">
        <v>158</v>
      </c>
      <c r="O16" s="108">
        <v>0</v>
      </c>
      <c r="P16" s="108">
        <v>0</v>
      </c>
      <c r="Q16" s="65" t="s">
        <v>158</v>
      </c>
      <c r="R16" s="63" t="s">
        <v>158</v>
      </c>
    </row>
    <row r="17" spans="1:18" ht="16.5" thickBot="1" x14ac:dyDescent="0.3">
      <c r="A17" s="12" t="s">
        <v>146</v>
      </c>
      <c r="B17" s="6" t="s">
        <v>75</v>
      </c>
      <c r="C17" s="90"/>
      <c r="D17" s="90"/>
      <c r="E17" s="107"/>
      <c r="F17" s="108"/>
      <c r="G17" s="108"/>
      <c r="H17" s="107"/>
      <c r="I17" s="108"/>
      <c r="J17" s="108"/>
      <c r="K17" s="107"/>
      <c r="L17" s="108"/>
      <c r="M17" s="108"/>
      <c r="N17" s="107"/>
      <c r="O17" s="108"/>
      <c r="P17" s="108"/>
      <c r="Q17" s="65"/>
      <c r="R17" s="63"/>
    </row>
    <row r="18" spans="1:18" ht="16.5" thickBot="1" x14ac:dyDescent="0.3">
      <c r="A18" s="12" t="s">
        <v>147</v>
      </c>
      <c r="B18" s="6" t="s">
        <v>81</v>
      </c>
      <c r="C18" s="90"/>
      <c r="D18" s="90"/>
      <c r="E18" s="107"/>
      <c r="F18" s="108"/>
      <c r="G18" s="108"/>
      <c r="H18" s="107"/>
      <c r="I18" s="108"/>
      <c r="J18" s="108"/>
      <c r="K18" s="107"/>
      <c r="L18" s="108"/>
      <c r="M18" s="108"/>
      <c r="N18" s="107"/>
      <c r="O18" s="108"/>
      <c r="P18" s="108"/>
      <c r="Q18" s="65"/>
      <c r="R18" s="63"/>
    </row>
    <row r="19" spans="1:18" ht="48" thickBot="1" x14ac:dyDescent="0.3">
      <c r="A19" s="12">
        <v>8</v>
      </c>
      <c r="B19" s="6" t="s">
        <v>82</v>
      </c>
      <c r="C19" s="90">
        <v>110</v>
      </c>
      <c r="D19" s="90">
        <v>110</v>
      </c>
      <c r="E19" s="107" t="s">
        <v>158</v>
      </c>
      <c r="F19" s="108">
        <v>110</v>
      </c>
      <c r="G19" s="108">
        <v>110</v>
      </c>
      <c r="H19" s="107" t="s">
        <v>158</v>
      </c>
      <c r="I19" s="108"/>
      <c r="J19" s="108"/>
      <c r="K19" s="107"/>
      <c r="L19" s="108"/>
      <c r="M19" s="108"/>
      <c r="N19" s="107"/>
      <c r="O19" s="108"/>
      <c r="P19" s="108"/>
      <c r="Q19" s="65"/>
      <c r="R19" s="63">
        <v>110</v>
      </c>
    </row>
  </sheetData>
  <mergeCells count="10">
    <mergeCell ref="A2:R2"/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37" right="0.36" top="0.74803149606299213" bottom="0.74803149606299213" header="0.31496062992125984" footer="0.31496062992125984"/>
  <pageSetup paperSize="9" scale="61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23"/>
  <sheetViews>
    <sheetView view="pageBreakPreview" zoomScale="115" zoomScaleSheetLayoutView="115" workbookViewId="0">
      <selection activeCell="A8" sqref="A8:A11"/>
    </sheetView>
  </sheetViews>
  <sheetFormatPr defaultRowHeight="15.75" x14ac:dyDescent="0.25"/>
  <cols>
    <col min="1" max="1" width="20.625" customWidth="1"/>
    <col min="2" max="2" width="12.875" customWidth="1"/>
    <col min="3" max="3" width="10.625" customWidth="1"/>
  </cols>
  <sheetData>
    <row r="4" spans="1:11" ht="16.5" thickBot="1" x14ac:dyDescent="0.3">
      <c r="A4" s="272" t="s">
        <v>95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</row>
    <row r="5" spans="1:11" ht="38.25" customHeight="1" thickBot="1" x14ac:dyDescent="0.3">
      <c r="A5" s="269" t="s">
        <v>83</v>
      </c>
      <c r="B5" s="271"/>
      <c r="C5" s="270"/>
      <c r="D5" s="269">
        <v>15</v>
      </c>
      <c r="E5" s="270"/>
      <c r="F5" s="269">
        <v>150</v>
      </c>
      <c r="G5" s="270"/>
      <c r="H5" s="269">
        <v>250</v>
      </c>
      <c r="I5" s="270"/>
      <c r="J5" s="269">
        <v>670</v>
      </c>
      <c r="K5" s="270"/>
    </row>
    <row r="6" spans="1:11" ht="16.5" thickBot="1" x14ac:dyDescent="0.3">
      <c r="A6" s="269" t="s">
        <v>84</v>
      </c>
      <c r="B6" s="271"/>
      <c r="C6" s="270"/>
      <c r="D6" s="4" t="s">
        <v>85</v>
      </c>
      <c r="E6" s="4" t="s">
        <v>86</v>
      </c>
      <c r="F6" s="4" t="s">
        <v>85</v>
      </c>
      <c r="G6" s="4" t="s">
        <v>86</v>
      </c>
      <c r="H6" s="4" t="s">
        <v>85</v>
      </c>
      <c r="I6" s="4" t="s">
        <v>86</v>
      </c>
      <c r="J6" s="4" t="s">
        <v>85</v>
      </c>
      <c r="K6" s="4" t="s">
        <v>86</v>
      </c>
    </row>
    <row r="7" spans="1:11" ht="39" thickBot="1" x14ac:dyDescent="0.3">
      <c r="A7" s="2" t="s">
        <v>87</v>
      </c>
      <c r="B7" s="4" t="s">
        <v>88</v>
      </c>
      <c r="C7" s="4" t="s">
        <v>89</v>
      </c>
      <c r="D7" s="1"/>
      <c r="E7" s="1"/>
      <c r="F7" s="1"/>
      <c r="G7" s="1"/>
      <c r="H7" s="1"/>
      <c r="I7" s="1"/>
      <c r="J7" s="1"/>
      <c r="K7" s="1"/>
    </row>
    <row r="8" spans="1:11" ht="16.5" thickBot="1" x14ac:dyDescent="0.3">
      <c r="A8" s="266" t="s">
        <v>90</v>
      </c>
      <c r="B8" s="266" t="s">
        <v>91</v>
      </c>
      <c r="C8" s="9" t="s">
        <v>92</v>
      </c>
      <c r="D8" s="1"/>
      <c r="E8" s="1"/>
      <c r="F8" s="1"/>
      <c r="G8" s="1"/>
      <c r="H8" s="1"/>
      <c r="I8" s="1"/>
      <c r="J8" s="1"/>
      <c r="K8" s="1"/>
    </row>
    <row r="9" spans="1:11" ht="16.5" thickBot="1" x14ac:dyDescent="0.3">
      <c r="A9" s="267"/>
      <c r="B9" s="268"/>
      <c r="C9" s="9" t="s">
        <v>93</v>
      </c>
      <c r="D9" s="1"/>
      <c r="E9" s="1"/>
      <c r="F9" s="1"/>
      <c r="G9" s="1"/>
      <c r="H9" s="1"/>
      <c r="I9" s="1"/>
      <c r="J9" s="1"/>
      <c r="K9" s="1"/>
    </row>
    <row r="10" spans="1:11" ht="16.5" thickBot="1" x14ac:dyDescent="0.3">
      <c r="A10" s="267"/>
      <c r="B10" s="266" t="s">
        <v>94</v>
      </c>
      <c r="C10" s="9" t="s">
        <v>92</v>
      </c>
      <c r="D10" s="1"/>
      <c r="E10" s="1"/>
      <c r="F10" s="1"/>
      <c r="G10" s="1"/>
      <c r="H10" s="1"/>
      <c r="I10" s="1"/>
      <c r="J10" s="1"/>
      <c r="K10" s="1"/>
    </row>
    <row r="11" spans="1:11" ht="16.5" thickBot="1" x14ac:dyDescent="0.3">
      <c r="A11" s="268"/>
      <c r="B11" s="268"/>
      <c r="C11" s="9" t="s">
        <v>93</v>
      </c>
      <c r="D11" s="1"/>
      <c r="E11" s="1"/>
      <c r="F11" s="1"/>
      <c r="G11" s="1"/>
      <c r="H11" s="1"/>
      <c r="I11" s="1"/>
      <c r="J11" s="1"/>
      <c r="K11" s="1"/>
    </row>
    <row r="12" spans="1:11" ht="16.5" thickBot="1" x14ac:dyDescent="0.3">
      <c r="A12" s="266">
        <v>750</v>
      </c>
      <c r="B12" s="266" t="s">
        <v>91</v>
      </c>
      <c r="C12" s="9" t="s">
        <v>92</v>
      </c>
      <c r="D12" s="1"/>
      <c r="E12" s="1"/>
      <c r="F12" s="1"/>
      <c r="G12" s="1"/>
      <c r="H12" s="1"/>
      <c r="I12" s="1"/>
      <c r="J12" s="1"/>
      <c r="K12" s="1"/>
    </row>
    <row r="13" spans="1:11" ht="16.5" thickBot="1" x14ac:dyDescent="0.3">
      <c r="A13" s="267"/>
      <c r="B13" s="268"/>
      <c r="C13" s="9" t="s">
        <v>93</v>
      </c>
      <c r="D13" s="1"/>
      <c r="E13" s="1"/>
      <c r="F13" s="1"/>
      <c r="G13" s="1"/>
      <c r="H13" s="1"/>
      <c r="I13" s="1"/>
      <c r="J13" s="1"/>
      <c r="K13" s="1"/>
    </row>
    <row r="14" spans="1:11" ht="16.5" thickBot="1" x14ac:dyDescent="0.3">
      <c r="A14" s="267"/>
      <c r="B14" s="266" t="s">
        <v>94</v>
      </c>
      <c r="C14" s="9" t="s">
        <v>92</v>
      </c>
      <c r="D14" s="1"/>
      <c r="E14" s="1"/>
      <c r="F14" s="1"/>
      <c r="G14" s="1"/>
      <c r="H14" s="1"/>
      <c r="I14" s="1"/>
      <c r="J14" s="1"/>
      <c r="K14" s="1"/>
    </row>
    <row r="15" spans="1:11" ht="16.5" thickBot="1" x14ac:dyDescent="0.3">
      <c r="A15" s="268"/>
      <c r="B15" s="268"/>
      <c r="C15" s="9" t="s">
        <v>93</v>
      </c>
      <c r="D15" s="1"/>
      <c r="E15" s="1"/>
      <c r="F15" s="1"/>
      <c r="G15" s="1"/>
      <c r="H15" s="1"/>
      <c r="I15" s="1"/>
      <c r="J15" s="1"/>
      <c r="K15" s="1"/>
    </row>
    <row r="16" spans="1:11" ht="16.5" thickBot="1" x14ac:dyDescent="0.3">
      <c r="A16" s="266">
        <v>1000</v>
      </c>
      <c r="B16" s="266" t="s">
        <v>91</v>
      </c>
      <c r="C16" s="9" t="s">
        <v>92</v>
      </c>
      <c r="D16" s="1"/>
      <c r="E16" s="1"/>
      <c r="F16" s="1"/>
      <c r="G16" s="1"/>
      <c r="H16" s="1"/>
      <c r="I16" s="1"/>
      <c r="J16" s="1"/>
      <c r="K16" s="1"/>
    </row>
    <row r="17" spans="1:11" ht="16.5" thickBot="1" x14ac:dyDescent="0.3">
      <c r="A17" s="267"/>
      <c r="B17" s="268"/>
      <c r="C17" s="9" t="s">
        <v>93</v>
      </c>
      <c r="D17" s="1"/>
      <c r="E17" s="1"/>
      <c r="F17" s="1"/>
      <c r="G17" s="1"/>
      <c r="H17" s="1"/>
      <c r="I17" s="1"/>
      <c r="J17" s="1"/>
      <c r="K17" s="1"/>
    </row>
    <row r="18" spans="1:11" ht="16.5" thickBot="1" x14ac:dyDescent="0.3">
      <c r="A18" s="267"/>
      <c r="B18" s="266" t="s">
        <v>94</v>
      </c>
      <c r="C18" s="9" t="s">
        <v>92</v>
      </c>
      <c r="D18" s="1"/>
      <c r="E18" s="1"/>
      <c r="F18" s="1"/>
      <c r="G18" s="1"/>
      <c r="H18" s="1"/>
      <c r="I18" s="1"/>
      <c r="J18" s="1"/>
      <c r="K18" s="1"/>
    </row>
    <row r="19" spans="1:11" ht="16.5" thickBot="1" x14ac:dyDescent="0.3">
      <c r="A19" s="268"/>
      <c r="B19" s="268"/>
      <c r="C19" s="9" t="s">
        <v>93</v>
      </c>
      <c r="D19" s="1"/>
      <c r="E19" s="1"/>
      <c r="F19" s="1"/>
      <c r="G19" s="1"/>
      <c r="H19" s="1"/>
      <c r="I19" s="1"/>
      <c r="J19" s="1"/>
      <c r="K19" s="1"/>
    </row>
    <row r="20" spans="1:11" ht="16.5" thickBot="1" x14ac:dyDescent="0.3">
      <c r="A20" s="266">
        <v>1250</v>
      </c>
      <c r="B20" s="266" t="s">
        <v>91</v>
      </c>
      <c r="C20" s="9" t="s">
        <v>92</v>
      </c>
      <c r="D20" s="1"/>
      <c r="E20" s="1"/>
      <c r="F20" s="1"/>
      <c r="G20" s="1"/>
      <c r="H20" s="1"/>
      <c r="I20" s="1"/>
      <c r="J20" s="1"/>
      <c r="K20" s="1"/>
    </row>
    <row r="21" spans="1:11" ht="16.5" thickBot="1" x14ac:dyDescent="0.3">
      <c r="A21" s="267"/>
      <c r="B21" s="268"/>
      <c r="C21" s="9" t="s">
        <v>93</v>
      </c>
      <c r="D21" s="1"/>
      <c r="E21" s="1"/>
      <c r="F21" s="1"/>
      <c r="G21" s="1"/>
      <c r="H21" s="1"/>
      <c r="I21" s="1"/>
      <c r="J21" s="1"/>
      <c r="K21" s="1"/>
    </row>
    <row r="22" spans="1:11" ht="16.5" thickBot="1" x14ac:dyDescent="0.3">
      <c r="A22" s="267"/>
      <c r="B22" s="266" t="s">
        <v>94</v>
      </c>
      <c r="C22" s="9" t="s">
        <v>92</v>
      </c>
      <c r="D22" s="1"/>
      <c r="E22" s="1"/>
      <c r="F22" s="1"/>
      <c r="G22" s="1"/>
      <c r="H22" s="1"/>
      <c r="I22" s="1"/>
      <c r="J22" s="1"/>
      <c r="K22" s="1"/>
    </row>
    <row r="23" spans="1:11" ht="16.5" thickBot="1" x14ac:dyDescent="0.3">
      <c r="A23" s="268"/>
      <c r="B23" s="268"/>
      <c r="C23" s="9" t="s">
        <v>93</v>
      </c>
      <c r="D23" s="1"/>
      <c r="E23" s="1"/>
      <c r="F23" s="1"/>
      <c r="G23" s="1"/>
      <c r="H23" s="1"/>
      <c r="I23" s="1"/>
      <c r="J23" s="1"/>
      <c r="K23" s="1"/>
    </row>
  </sheetData>
  <mergeCells count="19">
    <mergeCell ref="H5:I5"/>
    <mergeCell ref="J5:K5"/>
    <mergeCell ref="A6:C6"/>
    <mergeCell ref="A4:K4"/>
    <mergeCell ref="A16:A19"/>
    <mergeCell ref="B16:B17"/>
    <mergeCell ref="B18:B19"/>
    <mergeCell ref="A5:C5"/>
    <mergeCell ref="D5:E5"/>
    <mergeCell ref="F5:G5"/>
    <mergeCell ref="A20:A23"/>
    <mergeCell ref="B20:B21"/>
    <mergeCell ref="B22:B23"/>
    <mergeCell ref="A8:A11"/>
    <mergeCell ref="B8:B9"/>
    <mergeCell ref="B10:B11"/>
    <mergeCell ref="A12:A15"/>
    <mergeCell ref="B12:B13"/>
    <mergeCell ref="B14:B15"/>
  </mergeCells>
  <pageMargins left="0.98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view="pageBreakPreview" zoomScaleSheetLayoutView="100" workbookViewId="0">
      <selection activeCell="A26" sqref="A26:K26"/>
    </sheetView>
  </sheetViews>
  <sheetFormatPr defaultRowHeight="12.75" x14ac:dyDescent="0.2"/>
  <cols>
    <col min="1" max="1" width="14.375" style="61" customWidth="1"/>
    <col min="2" max="2" width="11.5" style="61" customWidth="1"/>
    <col min="3" max="3" width="10.5" style="61" customWidth="1"/>
    <col min="4" max="256" width="9" style="61"/>
    <col min="257" max="257" width="14.375" style="61" customWidth="1"/>
    <col min="258" max="258" width="11.125" style="61" customWidth="1"/>
    <col min="259" max="259" width="10.5" style="61" customWidth="1"/>
    <col min="260" max="512" width="9" style="61"/>
    <col min="513" max="513" width="14.375" style="61" customWidth="1"/>
    <col min="514" max="514" width="11.125" style="61" customWidth="1"/>
    <col min="515" max="515" width="10.5" style="61" customWidth="1"/>
    <col min="516" max="768" width="9" style="61"/>
    <col min="769" max="769" width="14.375" style="61" customWidth="1"/>
    <col min="770" max="770" width="11.125" style="61" customWidth="1"/>
    <col min="771" max="771" width="10.5" style="61" customWidth="1"/>
    <col min="772" max="1024" width="9" style="61"/>
    <col min="1025" max="1025" width="14.375" style="61" customWidth="1"/>
    <col min="1026" max="1026" width="11.125" style="61" customWidth="1"/>
    <col min="1027" max="1027" width="10.5" style="61" customWidth="1"/>
    <col min="1028" max="1280" width="9" style="61"/>
    <col min="1281" max="1281" width="14.375" style="61" customWidth="1"/>
    <col min="1282" max="1282" width="11.125" style="61" customWidth="1"/>
    <col min="1283" max="1283" width="10.5" style="61" customWidth="1"/>
    <col min="1284" max="1536" width="9" style="61"/>
    <col min="1537" max="1537" width="14.375" style="61" customWidth="1"/>
    <col min="1538" max="1538" width="11.125" style="61" customWidth="1"/>
    <col min="1539" max="1539" width="10.5" style="61" customWidth="1"/>
    <col min="1540" max="1792" width="9" style="61"/>
    <col min="1793" max="1793" width="14.375" style="61" customWidth="1"/>
    <col min="1794" max="1794" width="11.125" style="61" customWidth="1"/>
    <col min="1795" max="1795" width="10.5" style="61" customWidth="1"/>
    <col min="1796" max="2048" width="9" style="61"/>
    <col min="2049" max="2049" width="14.375" style="61" customWidth="1"/>
    <col min="2050" max="2050" width="11.125" style="61" customWidth="1"/>
    <col min="2051" max="2051" width="10.5" style="61" customWidth="1"/>
    <col min="2052" max="2304" width="9" style="61"/>
    <col min="2305" max="2305" width="14.375" style="61" customWidth="1"/>
    <col min="2306" max="2306" width="11.125" style="61" customWidth="1"/>
    <col min="2307" max="2307" width="10.5" style="61" customWidth="1"/>
    <col min="2308" max="2560" width="9" style="61"/>
    <col min="2561" max="2561" width="14.375" style="61" customWidth="1"/>
    <col min="2562" max="2562" width="11.125" style="61" customWidth="1"/>
    <col min="2563" max="2563" width="10.5" style="61" customWidth="1"/>
    <col min="2564" max="2816" width="9" style="61"/>
    <col min="2817" max="2817" width="14.375" style="61" customWidth="1"/>
    <col min="2818" max="2818" width="11.125" style="61" customWidth="1"/>
    <col min="2819" max="2819" width="10.5" style="61" customWidth="1"/>
    <col min="2820" max="3072" width="9" style="61"/>
    <col min="3073" max="3073" width="14.375" style="61" customWidth="1"/>
    <col min="3074" max="3074" width="11.125" style="61" customWidth="1"/>
    <col min="3075" max="3075" width="10.5" style="61" customWidth="1"/>
    <col min="3076" max="3328" width="9" style="61"/>
    <col min="3329" max="3329" width="14.375" style="61" customWidth="1"/>
    <col min="3330" max="3330" width="11.125" style="61" customWidth="1"/>
    <col min="3331" max="3331" width="10.5" style="61" customWidth="1"/>
    <col min="3332" max="3584" width="9" style="61"/>
    <col min="3585" max="3585" width="14.375" style="61" customWidth="1"/>
    <col min="3586" max="3586" width="11.125" style="61" customWidth="1"/>
    <col min="3587" max="3587" width="10.5" style="61" customWidth="1"/>
    <col min="3588" max="3840" width="9" style="61"/>
    <col min="3841" max="3841" width="14.375" style="61" customWidth="1"/>
    <col min="3842" max="3842" width="11.125" style="61" customWidth="1"/>
    <col min="3843" max="3843" width="10.5" style="61" customWidth="1"/>
    <col min="3844" max="4096" width="9" style="61"/>
    <col min="4097" max="4097" width="14.375" style="61" customWidth="1"/>
    <col min="4098" max="4098" width="11.125" style="61" customWidth="1"/>
    <col min="4099" max="4099" width="10.5" style="61" customWidth="1"/>
    <col min="4100" max="4352" width="9" style="61"/>
    <col min="4353" max="4353" width="14.375" style="61" customWidth="1"/>
    <col min="4354" max="4354" width="11.125" style="61" customWidth="1"/>
    <col min="4355" max="4355" width="10.5" style="61" customWidth="1"/>
    <col min="4356" max="4608" width="9" style="61"/>
    <col min="4609" max="4609" width="14.375" style="61" customWidth="1"/>
    <col min="4610" max="4610" width="11.125" style="61" customWidth="1"/>
    <col min="4611" max="4611" width="10.5" style="61" customWidth="1"/>
    <col min="4612" max="4864" width="9" style="61"/>
    <col min="4865" max="4865" width="14.375" style="61" customWidth="1"/>
    <col min="4866" max="4866" width="11.125" style="61" customWidth="1"/>
    <col min="4867" max="4867" width="10.5" style="61" customWidth="1"/>
    <col min="4868" max="5120" width="9" style="61"/>
    <col min="5121" max="5121" width="14.375" style="61" customWidth="1"/>
    <col min="5122" max="5122" width="11.125" style="61" customWidth="1"/>
    <col min="5123" max="5123" width="10.5" style="61" customWidth="1"/>
    <col min="5124" max="5376" width="9" style="61"/>
    <col min="5377" max="5377" width="14.375" style="61" customWidth="1"/>
    <col min="5378" max="5378" width="11.125" style="61" customWidth="1"/>
    <col min="5379" max="5379" width="10.5" style="61" customWidth="1"/>
    <col min="5380" max="5632" width="9" style="61"/>
    <col min="5633" max="5633" width="14.375" style="61" customWidth="1"/>
    <col min="5634" max="5634" width="11.125" style="61" customWidth="1"/>
    <col min="5635" max="5635" width="10.5" style="61" customWidth="1"/>
    <col min="5636" max="5888" width="9" style="61"/>
    <col min="5889" max="5889" width="14.375" style="61" customWidth="1"/>
    <col min="5890" max="5890" width="11.125" style="61" customWidth="1"/>
    <col min="5891" max="5891" width="10.5" style="61" customWidth="1"/>
    <col min="5892" max="6144" width="9" style="61"/>
    <col min="6145" max="6145" width="14.375" style="61" customWidth="1"/>
    <col min="6146" max="6146" width="11.125" style="61" customWidth="1"/>
    <col min="6147" max="6147" width="10.5" style="61" customWidth="1"/>
    <col min="6148" max="6400" width="9" style="61"/>
    <col min="6401" max="6401" width="14.375" style="61" customWidth="1"/>
    <col min="6402" max="6402" width="11.125" style="61" customWidth="1"/>
    <col min="6403" max="6403" width="10.5" style="61" customWidth="1"/>
    <col min="6404" max="6656" width="9" style="61"/>
    <col min="6657" max="6657" width="14.375" style="61" customWidth="1"/>
    <col min="6658" max="6658" width="11.125" style="61" customWidth="1"/>
    <col min="6659" max="6659" width="10.5" style="61" customWidth="1"/>
    <col min="6660" max="6912" width="9" style="61"/>
    <col min="6913" max="6913" width="14.375" style="61" customWidth="1"/>
    <col min="6914" max="6914" width="11.125" style="61" customWidth="1"/>
    <col min="6915" max="6915" width="10.5" style="61" customWidth="1"/>
    <col min="6916" max="7168" width="9" style="61"/>
    <col min="7169" max="7169" width="14.375" style="61" customWidth="1"/>
    <col min="7170" max="7170" width="11.125" style="61" customWidth="1"/>
    <col min="7171" max="7171" width="10.5" style="61" customWidth="1"/>
    <col min="7172" max="7424" width="9" style="61"/>
    <col min="7425" max="7425" width="14.375" style="61" customWidth="1"/>
    <col min="7426" max="7426" width="11.125" style="61" customWidth="1"/>
    <col min="7427" max="7427" width="10.5" style="61" customWidth="1"/>
    <col min="7428" max="7680" width="9" style="61"/>
    <col min="7681" max="7681" width="14.375" style="61" customWidth="1"/>
    <col min="7682" max="7682" width="11.125" style="61" customWidth="1"/>
    <col min="7683" max="7683" width="10.5" style="61" customWidth="1"/>
    <col min="7684" max="7936" width="9" style="61"/>
    <col min="7937" max="7937" width="14.375" style="61" customWidth="1"/>
    <col min="7938" max="7938" width="11.125" style="61" customWidth="1"/>
    <col min="7939" max="7939" width="10.5" style="61" customWidth="1"/>
    <col min="7940" max="8192" width="9" style="61"/>
    <col min="8193" max="8193" width="14.375" style="61" customWidth="1"/>
    <col min="8194" max="8194" width="11.125" style="61" customWidth="1"/>
    <col min="8195" max="8195" width="10.5" style="61" customWidth="1"/>
    <col min="8196" max="8448" width="9" style="61"/>
    <col min="8449" max="8449" width="14.375" style="61" customWidth="1"/>
    <col min="8450" max="8450" width="11.125" style="61" customWidth="1"/>
    <col min="8451" max="8451" width="10.5" style="61" customWidth="1"/>
    <col min="8452" max="8704" width="9" style="61"/>
    <col min="8705" max="8705" width="14.375" style="61" customWidth="1"/>
    <col min="8706" max="8706" width="11.125" style="61" customWidth="1"/>
    <col min="8707" max="8707" width="10.5" style="61" customWidth="1"/>
    <col min="8708" max="8960" width="9" style="61"/>
    <col min="8961" max="8961" width="14.375" style="61" customWidth="1"/>
    <col min="8962" max="8962" width="11.125" style="61" customWidth="1"/>
    <col min="8963" max="8963" width="10.5" style="61" customWidth="1"/>
    <col min="8964" max="9216" width="9" style="61"/>
    <col min="9217" max="9217" width="14.375" style="61" customWidth="1"/>
    <col min="9218" max="9218" width="11.125" style="61" customWidth="1"/>
    <col min="9219" max="9219" width="10.5" style="61" customWidth="1"/>
    <col min="9220" max="9472" width="9" style="61"/>
    <col min="9473" max="9473" width="14.375" style="61" customWidth="1"/>
    <col min="9474" max="9474" width="11.125" style="61" customWidth="1"/>
    <col min="9475" max="9475" width="10.5" style="61" customWidth="1"/>
    <col min="9476" max="9728" width="9" style="61"/>
    <col min="9729" max="9729" width="14.375" style="61" customWidth="1"/>
    <col min="9730" max="9730" width="11.125" style="61" customWidth="1"/>
    <col min="9731" max="9731" width="10.5" style="61" customWidth="1"/>
    <col min="9732" max="9984" width="9" style="61"/>
    <col min="9985" max="9985" width="14.375" style="61" customWidth="1"/>
    <col min="9986" max="9986" width="11.125" style="61" customWidth="1"/>
    <col min="9987" max="9987" width="10.5" style="61" customWidth="1"/>
    <col min="9988" max="10240" width="9" style="61"/>
    <col min="10241" max="10241" width="14.375" style="61" customWidth="1"/>
    <col min="10242" max="10242" width="11.125" style="61" customWidth="1"/>
    <col min="10243" max="10243" width="10.5" style="61" customWidth="1"/>
    <col min="10244" max="10496" width="9" style="61"/>
    <col min="10497" max="10497" width="14.375" style="61" customWidth="1"/>
    <col min="10498" max="10498" width="11.125" style="61" customWidth="1"/>
    <col min="10499" max="10499" width="10.5" style="61" customWidth="1"/>
    <col min="10500" max="10752" width="9" style="61"/>
    <col min="10753" max="10753" width="14.375" style="61" customWidth="1"/>
    <col min="10754" max="10754" width="11.125" style="61" customWidth="1"/>
    <col min="10755" max="10755" width="10.5" style="61" customWidth="1"/>
    <col min="10756" max="11008" width="9" style="61"/>
    <col min="11009" max="11009" width="14.375" style="61" customWidth="1"/>
    <col min="11010" max="11010" width="11.125" style="61" customWidth="1"/>
    <col min="11011" max="11011" width="10.5" style="61" customWidth="1"/>
    <col min="11012" max="11264" width="9" style="61"/>
    <col min="11265" max="11265" width="14.375" style="61" customWidth="1"/>
    <col min="11266" max="11266" width="11.125" style="61" customWidth="1"/>
    <col min="11267" max="11267" width="10.5" style="61" customWidth="1"/>
    <col min="11268" max="11520" width="9" style="61"/>
    <col min="11521" max="11521" width="14.375" style="61" customWidth="1"/>
    <col min="11522" max="11522" width="11.125" style="61" customWidth="1"/>
    <col min="11523" max="11523" width="10.5" style="61" customWidth="1"/>
    <col min="11524" max="11776" width="9" style="61"/>
    <col min="11777" max="11777" width="14.375" style="61" customWidth="1"/>
    <col min="11778" max="11778" width="11.125" style="61" customWidth="1"/>
    <col min="11779" max="11779" width="10.5" style="61" customWidth="1"/>
    <col min="11780" max="12032" width="9" style="61"/>
    <col min="12033" max="12033" width="14.375" style="61" customWidth="1"/>
    <col min="12034" max="12034" width="11.125" style="61" customWidth="1"/>
    <col min="12035" max="12035" width="10.5" style="61" customWidth="1"/>
    <col min="12036" max="12288" width="9" style="61"/>
    <col min="12289" max="12289" width="14.375" style="61" customWidth="1"/>
    <col min="12290" max="12290" width="11.125" style="61" customWidth="1"/>
    <col min="12291" max="12291" width="10.5" style="61" customWidth="1"/>
    <col min="12292" max="12544" width="9" style="61"/>
    <col min="12545" max="12545" width="14.375" style="61" customWidth="1"/>
    <col min="12546" max="12546" width="11.125" style="61" customWidth="1"/>
    <col min="12547" max="12547" width="10.5" style="61" customWidth="1"/>
    <col min="12548" max="12800" width="9" style="61"/>
    <col min="12801" max="12801" width="14.375" style="61" customWidth="1"/>
    <col min="12802" max="12802" width="11.125" style="61" customWidth="1"/>
    <col min="12803" max="12803" width="10.5" style="61" customWidth="1"/>
    <col min="12804" max="13056" width="9" style="61"/>
    <col min="13057" max="13057" width="14.375" style="61" customWidth="1"/>
    <col min="13058" max="13058" width="11.125" style="61" customWidth="1"/>
    <col min="13059" max="13059" width="10.5" style="61" customWidth="1"/>
    <col min="13060" max="13312" width="9" style="61"/>
    <col min="13313" max="13313" width="14.375" style="61" customWidth="1"/>
    <col min="13314" max="13314" width="11.125" style="61" customWidth="1"/>
    <col min="13315" max="13315" width="10.5" style="61" customWidth="1"/>
    <col min="13316" max="13568" width="9" style="61"/>
    <col min="13569" max="13569" width="14.375" style="61" customWidth="1"/>
    <col min="13570" max="13570" width="11.125" style="61" customWidth="1"/>
    <col min="13571" max="13571" width="10.5" style="61" customWidth="1"/>
    <col min="13572" max="13824" width="9" style="61"/>
    <col min="13825" max="13825" width="14.375" style="61" customWidth="1"/>
    <col min="13826" max="13826" width="11.125" style="61" customWidth="1"/>
    <col min="13827" max="13827" width="10.5" style="61" customWidth="1"/>
    <col min="13828" max="14080" width="9" style="61"/>
    <col min="14081" max="14081" width="14.375" style="61" customWidth="1"/>
    <col min="14082" max="14082" width="11.125" style="61" customWidth="1"/>
    <col min="14083" max="14083" width="10.5" style="61" customWidth="1"/>
    <col min="14084" max="14336" width="9" style="61"/>
    <col min="14337" max="14337" width="14.375" style="61" customWidth="1"/>
    <col min="14338" max="14338" width="11.125" style="61" customWidth="1"/>
    <col min="14339" max="14339" width="10.5" style="61" customWidth="1"/>
    <col min="14340" max="14592" width="9" style="61"/>
    <col min="14593" max="14593" width="14.375" style="61" customWidth="1"/>
    <col min="14594" max="14594" width="11.125" style="61" customWidth="1"/>
    <col min="14595" max="14595" width="10.5" style="61" customWidth="1"/>
    <col min="14596" max="14848" width="9" style="61"/>
    <col min="14849" max="14849" width="14.375" style="61" customWidth="1"/>
    <col min="14850" max="14850" width="11.125" style="61" customWidth="1"/>
    <col min="14851" max="14851" width="10.5" style="61" customWidth="1"/>
    <col min="14852" max="15104" width="9" style="61"/>
    <col min="15105" max="15105" width="14.375" style="61" customWidth="1"/>
    <col min="15106" max="15106" width="11.125" style="61" customWidth="1"/>
    <col min="15107" max="15107" width="10.5" style="61" customWidth="1"/>
    <col min="15108" max="15360" width="9" style="61"/>
    <col min="15361" max="15361" width="14.375" style="61" customWidth="1"/>
    <col min="15362" max="15362" width="11.125" style="61" customWidth="1"/>
    <col min="15363" max="15363" width="10.5" style="61" customWidth="1"/>
    <col min="15364" max="15616" width="9" style="61"/>
    <col min="15617" max="15617" width="14.375" style="61" customWidth="1"/>
    <col min="15618" max="15618" width="11.125" style="61" customWidth="1"/>
    <col min="15619" max="15619" width="10.5" style="61" customWidth="1"/>
    <col min="15620" max="15872" width="9" style="61"/>
    <col min="15873" max="15873" width="14.375" style="61" customWidth="1"/>
    <col min="15874" max="15874" width="11.125" style="61" customWidth="1"/>
    <col min="15875" max="15875" width="10.5" style="61" customWidth="1"/>
    <col min="15876" max="16128" width="9" style="61"/>
    <col min="16129" max="16129" width="14.375" style="61" customWidth="1"/>
    <col min="16130" max="16130" width="11.125" style="61" customWidth="1"/>
    <col min="16131" max="16131" width="10.5" style="61" customWidth="1"/>
    <col min="16132" max="16384" width="9" style="61"/>
  </cols>
  <sheetData>
    <row r="2" spans="1:11" ht="15.75" x14ac:dyDescent="0.25">
      <c r="A2" s="277" t="s">
        <v>172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3.5" thickBo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41.25" customHeight="1" thickBot="1" x14ac:dyDescent="0.25">
      <c r="A4" s="275" t="s">
        <v>83</v>
      </c>
      <c r="B4" s="275"/>
      <c r="C4" s="275"/>
      <c r="D4" s="278">
        <v>15</v>
      </c>
      <c r="E4" s="278"/>
      <c r="F4" s="278">
        <v>150</v>
      </c>
      <c r="G4" s="278"/>
      <c r="H4" s="278">
        <v>250</v>
      </c>
      <c r="I4" s="278"/>
      <c r="J4" s="278">
        <v>670</v>
      </c>
      <c r="K4" s="278"/>
    </row>
    <row r="5" spans="1:11" ht="26.25" customHeight="1" thickBot="1" x14ac:dyDescent="0.25">
      <c r="A5" s="275" t="s">
        <v>84</v>
      </c>
      <c r="B5" s="275"/>
      <c r="C5" s="275"/>
      <c r="D5" s="73" t="s">
        <v>85</v>
      </c>
      <c r="E5" s="73" t="s">
        <v>86</v>
      </c>
      <c r="F5" s="73" t="s">
        <v>85</v>
      </c>
      <c r="G5" s="73" t="s">
        <v>86</v>
      </c>
      <c r="H5" s="73" t="s">
        <v>85</v>
      </c>
      <c r="I5" s="73" t="s">
        <v>86</v>
      </c>
      <c r="J5" s="73" t="s">
        <v>85</v>
      </c>
      <c r="K5" s="73" t="s">
        <v>86</v>
      </c>
    </row>
    <row r="6" spans="1:11" ht="51.75" thickBot="1" x14ac:dyDescent="0.25">
      <c r="A6" s="74" t="s">
        <v>87</v>
      </c>
      <c r="B6" s="74" t="s">
        <v>88</v>
      </c>
      <c r="C6" s="74" t="s">
        <v>89</v>
      </c>
      <c r="D6" s="75"/>
      <c r="E6" s="75"/>
      <c r="F6" s="75"/>
      <c r="G6" s="75"/>
      <c r="H6" s="75"/>
      <c r="I6" s="75"/>
      <c r="J6" s="75"/>
      <c r="K6" s="75"/>
    </row>
    <row r="7" spans="1:11" ht="13.5" thickBot="1" x14ac:dyDescent="0.25">
      <c r="A7" s="275" t="s">
        <v>90</v>
      </c>
      <c r="B7" s="276" t="s">
        <v>91</v>
      </c>
      <c r="C7" s="76" t="s">
        <v>92</v>
      </c>
      <c r="D7" s="75"/>
      <c r="E7" s="75"/>
      <c r="F7" s="75"/>
      <c r="G7" s="75"/>
      <c r="H7" s="75"/>
      <c r="I7" s="75"/>
      <c r="J7" s="75"/>
      <c r="K7" s="75"/>
    </row>
    <row r="8" spans="1:11" ht="13.5" thickBot="1" x14ac:dyDescent="0.25">
      <c r="A8" s="275"/>
      <c r="B8" s="276"/>
      <c r="C8" s="76" t="s">
        <v>93</v>
      </c>
      <c r="D8" s="75"/>
      <c r="E8" s="75"/>
      <c r="F8" s="75"/>
      <c r="G8" s="75"/>
      <c r="H8" s="75"/>
      <c r="I8" s="75"/>
      <c r="J8" s="75"/>
      <c r="K8" s="75"/>
    </row>
    <row r="9" spans="1:11" ht="13.5" thickBot="1" x14ac:dyDescent="0.25">
      <c r="A9" s="275"/>
      <c r="B9" s="276" t="s">
        <v>94</v>
      </c>
      <c r="C9" s="76" t="s">
        <v>92</v>
      </c>
      <c r="D9" s="75"/>
      <c r="E9" s="75"/>
      <c r="F9" s="75"/>
      <c r="G9" s="75"/>
      <c r="H9" s="75"/>
      <c r="I9" s="75"/>
      <c r="J9" s="75"/>
      <c r="K9" s="75"/>
    </row>
    <row r="10" spans="1:11" ht="13.5" thickBot="1" x14ac:dyDescent="0.25">
      <c r="A10" s="275"/>
      <c r="B10" s="276"/>
      <c r="C10" s="76" t="s">
        <v>93</v>
      </c>
      <c r="D10" s="75"/>
      <c r="E10" s="75"/>
      <c r="F10" s="75"/>
      <c r="G10" s="75"/>
      <c r="H10" s="75"/>
      <c r="I10" s="75"/>
      <c r="J10" s="75"/>
      <c r="K10" s="75"/>
    </row>
    <row r="11" spans="1:11" ht="13.5" thickBot="1" x14ac:dyDescent="0.25">
      <c r="A11" s="275" t="s">
        <v>173</v>
      </c>
      <c r="B11" s="276" t="s">
        <v>91</v>
      </c>
      <c r="C11" s="76" t="s">
        <v>92</v>
      </c>
      <c r="D11" s="75"/>
      <c r="E11" s="75"/>
      <c r="F11" s="75"/>
      <c r="G11" s="75"/>
      <c r="H11" s="75"/>
      <c r="I11" s="75"/>
      <c r="J11" s="75"/>
      <c r="K11" s="75"/>
    </row>
    <row r="12" spans="1:11" ht="13.5" thickBot="1" x14ac:dyDescent="0.25">
      <c r="A12" s="275"/>
      <c r="B12" s="276"/>
      <c r="C12" s="76" t="s">
        <v>93</v>
      </c>
      <c r="D12" s="75"/>
      <c r="E12" s="75"/>
      <c r="F12" s="75"/>
      <c r="G12" s="75"/>
      <c r="H12" s="75"/>
      <c r="I12" s="75"/>
      <c r="J12" s="75"/>
      <c r="K12" s="75"/>
    </row>
    <row r="13" spans="1:11" ht="13.5" thickBot="1" x14ac:dyDescent="0.25">
      <c r="A13" s="275"/>
      <c r="B13" s="276" t="s">
        <v>94</v>
      </c>
      <c r="C13" s="76" t="s">
        <v>92</v>
      </c>
      <c r="D13" s="75"/>
      <c r="E13" s="75"/>
      <c r="F13" s="75"/>
      <c r="G13" s="75"/>
      <c r="H13" s="75"/>
      <c r="I13" s="75"/>
      <c r="J13" s="75"/>
      <c r="K13" s="75"/>
    </row>
    <row r="14" spans="1:11" ht="13.5" thickBot="1" x14ac:dyDescent="0.25">
      <c r="A14" s="275"/>
      <c r="B14" s="276"/>
      <c r="C14" s="76" t="s">
        <v>93</v>
      </c>
      <c r="D14" s="75"/>
      <c r="E14" s="75"/>
      <c r="F14" s="75"/>
      <c r="G14" s="75"/>
      <c r="H14" s="75"/>
      <c r="I14" s="75"/>
      <c r="J14" s="75"/>
      <c r="K14" s="75"/>
    </row>
    <row r="15" spans="1:11" ht="13.5" thickBot="1" x14ac:dyDescent="0.25">
      <c r="A15" s="275" t="s">
        <v>174</v>
      </c>
      <c r="B15" s="276" t="s">
        <v>91</v>
      </c>
      <c r="C15" s="76" t="s">
        <v>92</v>
      </c>
      <c r="D15" s="75"/>
      <c r="E15" s="75"/>
      <c r="F15" s="75"/>
      <c r="G15" s="75"/>
      <c r="H15" s="75"/>
      <c r="I15" s="75"/>
      <c r="J15" s="75"/>
      <c r="K15" s="75"/>
    </row>
    <row r="16" spans="1:11" ht="13.5" thickBot="1" x14ac:dyDescent="0.25">
      <c r="A16" s="275"/>
      <c r="B16" s="276"/>
      <c r="C16" s="76" t="s">
        <v>93</v>
      </c>
      <c r="D16" s="75"/>
      <c r="E16" s="75"/>
      <c r="F16" s="75"/>
      <c r="G16" s="75"/>
      <c r="H16" s="75"/>
      <c r="I16" s="75"/>
      <c r="J16" s="75"/>
      <c r="K16" s="75"/>
    </row>
    <row r="17" spans="1:11" ht="13.5" thickBot="1" x14ac:dyDescent="0.25">
      <c r="A17" s="275"/>
      <c r="B17" s="276" t="s">
        <v>94</v>
      </c>
      <c r="C17" s="76" t="s">
        <v>92</v>
      </c>
      <c r="D17" s="75"/>
      <c r="E17" s="75"/>
      <c r="F17" s="75"/>
      <c r="G17" s="75"/>
      <c r="H17" s="75"/>
      <c r="I17" s="75"/>
      <c r="J17" s="75"/>
      <c r="K17" s="75"/>
    </row>
    <row r="18" spans="1:11" ht="13.5" thickBot="1" x14ac:dyDescent="0.25">
      <c r="A18" s="275"/>
      <c r="B18" s="276"/>
      <c r="C18" s="76" t="s">
        <v>93</v>
      </c>
      <c r="D18" s="75"/>
      <c r="E18" s="75"/>
      <c r="F18" s="75"/>
      <c r="G18" s="75"/>
      <c r="H18" s="75"/>
      <c r="I18" s="75"/>
      <c r="J18" s="75"/>
      <c r="K18" s="75"/>
    </row>
    <row r="19" spans="1:11" ht="13.5" thickBot="1" x14ac:dyDescent="0.25">
      <c r="A19" s="275">
        <v>1250</v>
      </c>
      <c r="B19" s="276" t="s">
        <v>91</v>
      </c>
      <c r="C19" s="76" t="s">
        <v>92</v>
      </c>
      <c r="D19" s="75"/>
      <c r="E19" s="75"/>
      <c r="F19" s="75"/>
      <c r="G19" s="75"/>
      <c r="H19" s="75"/>
      <c r="I19" s="75"/>
      <c r="J19" s="75"/>
      <c r="K19" s="75"/>
    </row>
    <row r="20" spans="1:11" ht="12" customHeight="1" thickBot="1" x14ac:dyDescent="0.25">
      <c r="A20" s="275"/>
      <c r="B20" s="276"/>
      <c r="C20" s="76" t="s">
        <v>93</v>
      </c>
      <c r="D20" s="75"/>
      <c r="E20" s="75"/>
      <c r="F20" s="75"/>
      <c r="G20" s="75"/>
      <c r="H20" s="75"/>
      <c r="I20" s="75"/>
      <c r="J20" s="75"/>
      <c r="K20" s="75"/>
    </row>
    <row r="21" spans="1:11" ht="12" customHeight="1" thickBot="1" x14ac:dyDescent="0.25">
      <c r="A21" s="275"/>
      <c r="B21" s="276" t="s">
        <v>94</v>
      </c>
      <c r="C21" s="76" t="s">
        <v>92</v>
      </c>
      <c r="D21" s="75"/>
      <c r="E21" s="75"/>
      <c r="F21" s="75"/>
      <c r="G21" s="75"/>
      <c r="H21" s="75"/>
      <c r="I21" s="75"/>
      <c r="J21" s="75"/>
      <c r="K21" s="75"/>
    </row>
    <row r="22" spans="1:11" ht="12" customHeight="1" thickBot="1" x14ac:dyDescent="0.25">
      <c r="A22" s="275"/>
      <c r="B22" s="276"/>
      <c r="C22" s="76" t="s">
        <v>93</v>
      </c>
      <c r="D22" s="75"/>
      <c r="E22" s="75"/>
      <c r="F22" s="75"/>
      <c r="G22" s="75"/>
      <c r="H22" s="75"/>
      <c r="I22" s="75"/>
      <c r="J22" s="75"/>
      <c r="K22" s="75"/>
    </row>
    <row r="25" spans="1:11" x14ac:dyDescent="0.2">
      <c r="A25" s="69"/>
    </row>
    <row r="26" spans="1:11" ht="59.25" customHeight="1" x14ac:dyDescent="0.2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</row>
    <row r="27" spans="1:11" ht="18.75" x14ac:dyDescent="0.2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</row>
  </sheetData>
  <mergeCells count="21">
    <mergeCell ref="A2:K2"/>
    <mergeCell ref="A4:C4"/>
    <mergeCell ref="D4:E4"/>
    <mergeCell ref="F4:G4"/>
    <mergeCell ref="H4:I4"/>
    <mergeCell ref="J4:K4"/>
    <mergeCell ref="A5:C5"/>
    <mergeCell ref="A7:A10"/>
    <mergeCell ref="B7:B8"/>
    <mergeCell ref="B9:B10"/>
    <mergeCell ref="A11:A14"/>
    <mergeCell ref="B11:B12"/>
    <mergeCell ref="B13:B14"/>
    <mergeCell ref="A26:K26"/>
    <mergeCell ref="A27:K27"/>
    <mergeCell ref="A15:A18"/>
    <mergeCell ref="B15:B16"/>
    <mergeCell ref="B17:B18"/>
    <mergeCell ref="A19:A22"/>
    <mergeCell ref="B19:B20"/>
    <mergeCell ref="B21:B22"/>
  </mergeCell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8"/>
  <sheetViews>
    <sheetView view="pageBreakPreview" topLeftCell="A10" zoomScaleSheetLayoutView="100" workbookViewId="0">
      <selection activeCell="D25" sqref="D25"/>
    </sheetView>
  </sheetViews>
  <sheetFormatPr defaultRowHeight="15.75" x14ac:dyDescent="0.25"/>
  <cols>
    <col min="1" max="1" width="9" style="11"/>
    <col min="2" max="2" width="30.625" customWidth="1"/>
    <col min="5" max="5" width="11.375" customWidth="1"/>
    <col min="8" max="8" width="11.5" customWidth="1"/>
    <col min="11" max="11" width="12.5" customWidth="1"/>
    <col min="14" max="14" width="12.125" customWidth="1"/>
    <col min="17" max="17" width="12.5" customWidth="1"/>
  </cols>
  <sheetData>
    <row r="2" spans="1:17" ht="39" customHeight="1" x14ac:dyDescent="0.25">
      <c r="A2" s="279" t="s">
        <v>176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7" ht="21" customHeight="1" thickBot="1" x14ac:dyDescent="0.3">
      <c r="A3" s="77"/>
      <c r="B3" s="77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6.5" thickBot="1" x14ac:dyDescent="0.3">
      <c r="A4" s="280" t="s">
        <v>0</v>
      </c>
      <c r="B4" s="283" t="s">
        <v>96</v>
      </c>
      <c r="C4" s="269" t="s">
        <v>97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0"/>
    </row>
    <row r="5" spans="1:17" ht="27.75" customHeight="1" thickBot="1" x14ac:dyDescent="0.3">
      <c r="A5" s="281"/>
      <c r="B5" s="284"/>
      <c r="C5" s="269" t="s">
        <v>98</v>
      </c>
      <c r="D5" s="271"/>
      <c r="E5" s="270"/>
      <c r="F5" s="269" t="s">
        <v>99</v>
      </c>
      <c r="G5" s="271"/>
      <c r="H5" s="270"/>
      <c r="I5" s="269" t="s">
        <v>100</v>
      </c>
      <c r="J5" s="271"/>
      <c r="K5" s="270"/>
      <c r="L5" s="269" t="s">
        <v>101</v>
      </c>
      <c r="M5" s="271"/>
      <c r="N5" s="270"/>
      <c r="O5" s="269" t="s">
        <v>30</v>
      </c>
      <c r="P5" s="271"/>
      <c r="Q5" s="270"/>
    </row>
    <row r="6" spans="1:17" ht="51.75" thickBot="1" x14ac:dyDescent="0.3">
      <c r="A6" s="282"/>
      <c r="B6" s="285"/>
      <c r="C6" s="26">
        <v>2015</v>
      </c>
      <c r="D6" s="26">
        <v>2016</v>
      </c>
      <c r="E6" s="4" t="s">
        <v>71</v>
      </c>
      <c r="F6" s="26">
        <v>2015</v>
      </c>
      <c r="G6" s="26">
        <v>2016</v>
      </c>
      <c r="H6" s="4" t="s">
        <v>71</v>
      </c>
      <c r="I6" s="26">
        <v>2015</v>
      </c>
      <c r="J6" s="26">
        <v>2016</v>
      </c>
      <c r="K6" s="4" t="s">
        <v>71</v>
      </c>
      <c r="L6" s="26">
        <v>2015</v>
      </c>
      <c r="M6" s="26">
        <v>2016</v>
      </c>
      <c r="N6" s="4" t="s">
        <v>71</v>
      </c>
      <c r="O6" s="26">
        <v>2015</v>
      </c>
      <c r="P6" s="26">
        <v>2016</v>
      </c>
      <c r="Q6" s="4" t="s">
        <v>71</v>
      </c>
    </row>
    <row r="7" spans="1:17" ht="16.5" thickBot="1" x14ac:dyDescent="0.3">
      <c r="A7" s="22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</row>
    <row r="8" spans="1:17" ht="26.25" thickBot="1" x14ac:dyDescent="0.3">
      <c r="A8" s="22">
        <v>1</v>
      </c>
      <c r="B8" s="1" t="s">
        <v>102</v>
      </c>
      <c r="C8" s="67">
        <f>C9+C10+C11+C12+C13+C14</f>
        <v>126</v>
      </c>
      <c r="D8" s="67">
        <f>D9+D10+D11+D12+D13+D14</f>
        <v>55</v>
      </c>
      <c r="E8" s="111">
        <f>(D8/C8)*100-100</f>
        <v>-56.349206349206348</v>
      </c>
      <c r="F8" s="67">
        <f>F9+F10+F11+F12+F13+F14</f>
        <v>0</v>
      </c>
      <c r="G8" s="67">
        <f>G9+G10+G11+G12+G13+G14</f>
        <v>0</v>
      </c>
      <c r="H8" s="68" t="s">
        <v>158</v>
      </c>
      <c r="I8" s="67">
        <f>I9+I10+I11+I12+I13+I14</f>
        <v>0</v>
      </c>
      <c r="J8" s="67">
        <f>J9+J10+J11+J12+J13+J14</f>
        <v>0</v>
      </c>
      <c r="K8" s="68" t="s">
        <v>158</v>
      </c>
      <c r="L8" s="67">
        <f>L9+L10+L11+L12+L13+L14</f>
        <v>0</v>
      </c>
      <c r="M8" s="67">
        <f>M9+M10+M11+M12+M13+M14</f>
        <v>0</v>
      </c>
      <c r="N8" s="68" t="s">
        <v>158</v>
      </c>
      <c r="O8" s="67">
        <f>O9+O10+O11+O12+O13+O14</f>
        <v>0</v>
      </c>
      <c r="P8" s="67">
        <f>P9+P10+P11+P12+P13+P14</f>
        <v>0</v>
      </c>
      <c r="Q8" s="68" t="s">
        <v>158</v>
      </c>
    </row>
    <row r="9" spans="1:17" ht="26.25" thickBot="1" x14ac:dyDescent="0.3">
      <c r="A9" s="22" t="s">
        <v>10</v>
      </c>
      <c r="B9" s="8" t="s">
        <v>103</v>
      </c>
      <c r="C9" s="67">
        <v>2</v>
      </c>
      <c r="D9" s="67">
        <v>2</v>
      </c>
      <c r="E9" s="112">
        <f>(D9/C9)*100-100</f>
        <v>0</v>
      </c>
      <c r="F9" s="67">
        <v>0</v>
      </c>
      <c r="G9" s="67">
        <v>0</v>
      </c>
      <c r="H9" s="62" t="s">
        <v>158</v>
      </c>
      <c r="I9" s="67">
        <v>0</v>
      </c>
      <c r="J9" s="67">
        <v>0</v>
      </c>
      <c r="K9" s="62" t="s">
        <v>158</v>
      </c>
      <c r="L9" s="67">
        <v>0</v>
      </c>
      <c r="M9" s="67">
        <v>0</v>
      </c>
      <c r="N9" s="62" t="s">
        <v>158</v>
      </c>
      <c r="O9" s="67">
        <v>0</v>
      </c>
      <c r="P9" s="67">
        <v>0</v>
      </c>
      <c r="Q9" s="62" t="s">
        <v>158</v>
      </c>
    </row>
    <row r="10" spans="1:17" ht="26.25" thickBot="1" x14ac:dyDescent="0.3">
      <c r="A10" s="22" t="s">
        <v>11</v>
      </c>
      <c r="B10" s="8" t="s">
        <v>104</v>
      </c>
      <c r="C10" s="67">
        <v>124</v>
      </c>
      <c r="D10" s="67">
        <v>53</v>
      </c>
      <c r="E10" s="112">
        <f>(D10/C10)*100-100</f>
        <v>-57.258064516129032</v>
      </c>
      <c r="F10" s="67">
        <v>0</v>
      </c>
      <c r="G10" s="67">
        <v>0</v>
      </c>
      <c r="H10" s="62" t="s">
        <v>158</v>
      </c>
      <c r="I10" s="67">
        <v>0</v>
      </c>
      <c r="J10" s="67">
        <v>0</v>
      </c>
      <c r="K10" s="62" t="s">
        <v>158</v>
      </c>
      <c r="L10" s="67">
        <v>0</v>
      </c>
      <c r="M10" s="67">
        <v>0</v>
      </c>
      <c r="N10" s="62" t="s">
        <v>158</v>
      </c>
      <c r="O10" s="67">
        <v>0</v>
      </c>
      <c r="P10" s="67">
        <v>0</v>
      </c>
      <c r="Q10" s="62" t="s">
        <v>158</v>
      </c>
    </row>
    <row r="11" spans="1:17" ht="26.25" thickBot="1" x14ac:dyDescent="0.3">
      <c r="A11" s="22" t="s">
        <v>12</v>
      </c>
      <c r="B11" s="8" t="s">
        <v>105</v>
      </c>
      <c r="C11" s="67">
        <v>0</v>
      </c>
      <c r="D11" s="67">
        <v>0</v>
      </c>
      <c r="E11" s="110" t="s">
        <v>158</v>
      </c>
      <c r="F11" s="67">
        <v>0</v>
      </c>
      <c r="G11" s="67">
        <v>0</v>
      </c>
      <c r="H11" s="62" t="s">
        <v>158</v>
      </c>
      <c r="I11" s="67">
        <v>0</v>
      </c>
      <c r="J11" s="67">
        <v>0</v>
      </c>
      <c r="K11" s="62" t="s">
        <v>158</v>
      </c>
      <c r="L11" s="67">
        <v>0</v>
      </c>
      <c r="M11" s="67">
        <v>0</v>
      </c>
      <c r="N11" s="62" t="s">
        <v>158</v>
      </c>
      <c r="O11" s="67">
        <v>0</v>
      </c>
      <c r="P11" s="67">
        <v>0</v>
      </c>
      <c r="Q11" s="62" t="s">
        <v>158</v>
      </c>
    </row>
    <row r="12" spans="1:17" ht="16.5" thickBot="1" x14ac:dyDescent="0.3">
      <c r="A12" s="22" t="s">
        <v>13</v>
      </c>
      <c r="B12" s="8" t="s">
        <v>106</v>
      </c>
      <c r="C12" s="67">
        <v>0</v>
      </c>
      <c r="D12" s="67">
        <v>0</v>
      </c>
      <c r="E12" s="110" t="s">
        <v>158</v>
      </c>
      <c r="F12" s="67">
        <v>0</v>
      </c>
      <c r="G12" s="67">
        <v>0</v>
      </c>
      <c r="H12" s="62" t="s">
        <v>158</v>
      </c>
      <c r="I12" s="67">
        <v>0</v>
      </c>
      <c r="J12" s="67">
        <v>0</v>
      </c>
      <c r="K12" s="62" t="s">
        <v>158</v>
      </c>
      <c r="L12" s="67">
        <v>0</v>
      </c>
      <c r="M12" s="67">
        <v>0</v>
      </c>
      <c r="N12" s="62" t="s">
        <v>158</v>
      </c>
      <c r="O12" s="67">
        <v>0</v>
      </c>
      <c r="P12" s="67">
        <v>0</v>
      </c>
      <c r="Q12" s="62" t="s">
        <v>158</v>
      </c>
    </row>
    <row r="13" spans="1:17" ht="26.25" thickBot="1" x14ac:dyDescent="0.3">
      <c r="A13" s="22" t="s">
        <v>152</v>
      </c>
      <c r="B13" s="8" t="s">
        <v>107</v>
      </c>
      <c r="C13" s="67">
        <v>0</v>
      </c>
      <c r="D13" s="67">
        <v>0</v>
      </c>
      <c r="E13" s="110" t="s">
        <v>158</v>
      </c>
      <c r="F13" s="67">
        <v>0</v>
      </c>
      <c r="G13" s="67">
        <v>0</v>
      </c>
      <c r="H13" s="62" t="s">
        <v>158</v>
      </c>
      <c r="I13" s="67">
        <v>0</v>
      </c>
      <c r="J13" s="67">
        <v>0</v>
      </c>
      <c r="K13" s="62" t="s">
        <v>158</v>
      </c>
      <c r="L13" s="67">
        <v>0</v>
      </c>
      <c r="M13" s="67">
        <v>0</v>
      </c>
      <c r="N13" s="62" t="s">
        <v>158</v>
      </c>
      <c r="O13" s="67">
        <v>0</v>
      </c>
      <c r="P13" s="67">
        <v>0</v>
      </c>
      <c r="Q13" s="62" t="s">
        <v>158</v>
      </c>
    </row>
    <row r="14" spans="1:17" ht="16.5" thickBot="1" x14ac:dyDescent="0.3">
      <c r="A14" s="22" t="s">
        <v>153</v>
      </c>
      <c r="B14" s="8" t="s">
        <v>108</v>
      </c>
      <c r="C14" s="67">
        <v>0</v>
      </c>
      <c r="D14" s="67">
        <v>0</v>
      </c>
      <c r="E14" s="110" t="s">
        <v>158</v>
      </c>
      <c r="F14" s="67">
        <v>0</v>
      </c>
      <c r="G14" s="67">
        <v>0</v>
      </c>
      <c r="H14" s="62" t="s">
        <v>158</v>
      </c>
      <c r="I14" s="67">
        <v>0</v>
      </c>
      <c r="J14" s="67">
        <v>0</v>
      </c>
      <c r="K14" s="62" t="s">
        <v>158</v>
      </c>
      <c r="L14" s="67">
        <v>0</v>
      </c>
      <c r="M14" s="67">
        <v>0</v>
      </c>
      <c r="N14" s="62" t="s">
        <v>158</v>
      </c>
      <c r="O14" s="67">
        <v>0</v>
      </c>
      <c r="P14" s="67">
        <v>0</v>
      </c>
      <c r="Q14" s="62" t="s">
        <v>158</v>
      </c>
    </row>
    <row r="15" spans="1:17" ht="16.5" thickBot="1" x14ac:dyDescent="0.3">
      <c r="A15" s="22">
        <v>2</v>
      </c>
      <c r="B15" s="8" t="s">
        <v>109</v>
      </c>
      <c r="C15" s="67" t="s">
        <v>158</v>
      </c>
      <c r="D15" s="67" t="s">
        <v>158</v>
      </c>
      <c r="E15" s="109" t="s">
        <v>158</v>
      </c>
      <c r="F15" s="67" t="s">
        <v>158</v>
      </c>
      <c r="G15" s="67" t="s">
        <v>158</v>
      </c>
      <c r="H15" s="68" t="s">
        <v>158</v>
      </c>
      <c r="I15" s="67" t="s">
        <v>158</v>
      </c>
      <c r="J15" s="67" t="s">
        <v>158</v>
      </c>
      <c r="K15" s="68" t="s">
        <v>158</v>
      </c>
      <c r="L15" s="67" t="s">
        <v>158</v>
      </c>
      <c r="M15" s="67" t="s">
        <v>158</v>
      </c>
      <c r="N15" s="68" t="s">
        <v>158</v>
      </c>
      <c r="O15" s="67" t="s">
        <v>158</v>
      </c>
      <c r="P15" s="67" t="s">
        <v>158</v>
      </c>
      <c r="Q15" s="68" t="s">
        <v>158</v>
      </c>
    </row>
    <row r="16" spans="1:17" ht="26.25" thickBot="1" x14ac:dyDescent="0.3">
      <c r="A16" s="22" t="s">
        <v>14</v>
      </c>
      <c r="B16" s="8" t="s">
        <v>110</v>
      </c>
      <c r="C16" s="67">
        <v>0</v>
      </c>
      <c r="D16" s="67">
        <v>0</v>
      </c>
      <c r="E16" s="110" t="s">
        <v>158</v>
      </c>
      <c r="F16" s="67">
        <v>0</v>
      </c>
      <c r="G16" s="67">
        <v>0</v>
      </c>
      <c r="H16" s="62" t="s">
        <v>158</v>
      </c>
      <c r="I16" s="67">
        <v>0</v>
      </c>
      <c r="J16" s="67">
        <v>0</v>
      </c>
      <c r="K16" s="62" t="s">
        <v>158</v>
      </c>
      <c r="L16" s="67">
        <v>0</v>
      </c>
      <c r="M16" s="67">
        <v>0</v>
      </c>
      <c r="N16" s="62" t="s">
        <v>158</v>
      </c>
      <c r="O16" s="67">
        <v>0</v>
      </c>
      <c r="P16" s="67">
        <v>0</v>
      </c>
      <c r="Q16" s="62" t="s">
        <v>158</v>
      </c>
    </row>
    <row r="17" spans="1:17" ht="26.25" thickBot="1" x14ac:dyDescent="0.3">
      <c r="A17" s="22" t="s">
        <v>15</v>
      </c>
      <c r="B17" s="8" t="s">
        <v>111</v>
      </c>
      <c r="C17" s="67">
        <v>0</v>
      </c>
      <c r="D17" s="67">
        <v>0</v>
      </c>
      <c r="E17" s="110" t="s">
        <v>158</v>
      </c>
      <c r="F17" s="67">
        <v>0</v>
      </c>
      <c r="G17" s="67">
        <v>0</v>
      </c>
      <c r="H17" s="62" t="s">
        <v>158</v>
      </c>
      <c r="I17" s="67">
        <v>0</v>
      </c>
      <c r="J17" s="67">
        <v>0</v>
      </c>
      <c r="K17" s="62" t="s">
        <v>158</v>
      </c>
      <c r="L17" s="67">
        <v>0</v>
      </c>
      <c r="M17" s="67">
        <v>0</v>
      </c>
      <c r="N17" s="62" t="s">
        <v>158</v>
      </c>
      <c r="O17" s="67">
        <v>0</v>
      </c>
      <c r="P17" s="67">
        <v>0</v>
      </c>
      <c r="Q17" s="62" t="s">
        <v>158</v>
      </c>
    </row>
    <row r="18" spans="1:17" ht="16.5" thickBot="1" x14ac:dyDescent="0.3">
      <c r="A18" s="22" t="s">
        <v>16</v>
      </c>
      <c r="B18" s="8" t="s">
        <v>112</v>
      </c>
      <c r="C18" s="67">
        <v>0</v>
      </c>
      <c r="D18" s="67">
        <v>0</v>
      </c>
      <c r="E18" s="110" t="s">
        <v>158</v>
      </c>
      <c r="F18" s="67">
        <v>0</v>
      </c>
      <c r="G18" s="67">
        <v>0</v>
      </c>
      <c r="H18" s="62" t="s">
        <v>158</v>
      </c>
      <c r="I18" s="67">
        <v>0</v>
      </c>
      <c r="J18" s="67">
        <v>0</v>
      </c>
      <c r="K18" s="62" t="s">
        <v>158</v>
      </c>
      <c r="L18" s="67">
        <v>0</v>
      </c>
      <c r="M18" s="67">
        <v>0</v>
      </c>
      <c r="N18" s="62" t="s">
        <v>158</v>
      </c>
      <c r="O18" s="67">
        <v>0</v>
      </c>
      <c r="P18" s="67">
        <v>0</v>
      </c>
      <c r="Q18" s="62" t="s">
        <v>158</v>
      </c>
    </row>
    <row r="19" spans="1:17" ht="26.25" thickBot="1" x14ac:dyDescent="0.3">
      <c r="A19" s="22" t="s">
        <v>46</v>
      </c>
      <c r="B19" s="8" t="s">
        <v>104</v>
      </c>
      <c r="C19" s="67">
        <v>0</v>
      </c>
      <c r="D19" s="67">
        <v>0</v>
      </c>
      <c r="E19" s="110" t="s">
        <v>158</v>
      </c>
      <c r="F19" s="67">
        <v>0</v>
      </c>
      <c r="G19" s="67">
        <v>0</v>
      </c>
      <c r="H19" s="62" t="s">
        <v>158</v>
      </c>
      <c r="I19" s="67">
        <v>0</v>
      </c>
      <c r="J19" s="67">
        <v>0</v>
      </c>
      <c r="K19" s="62" t="s">
        <v>158</v>
      </c>
      <c r="L19" s="67">
        <v>0</v>
      </c>
      <c r="M19" s="67">
        <v>0</v>
      </c>
      <c r="N19" s="62" t="s">
        <v>158</v>
      </c>
      <c r="O19" s="67">
        <v>0</v>
      </c>
      <c r="P19" s="67">
        <v>0</v>
      </c>
      <c r="Q19" s="62" t="s">
        <v>158</v>
      </c>
    </row>
    <row r="20" spans="1:17" ht="26.25" thickBot="1" x14ac:dyDescent="0.3">
      <c r="A20" s="22" t="s">
        <v>154</v>
      </c>
      <c r="B20" s="8" t="s">
        <v>105</v>
      </c>
      <c r="C20" s="67">
        <v>0</v>
      </c>
      <c r="D20" s="67">
        <v>0</v>
      </c>
      <c r="E20" s="110" t="s">
        <v>158</v>
      </c>
      <c r="F20" s="67">
        <v>0</v>
      </c>
      <c r="G20" s="67">
        <v>0</v>
      </c>
      <c r="H20" s="62" t="s">
        <v>158</v>
      </c>
      <c r="I20" s="67">
        <v>0</v>
      </c>
      <c r="J20" s="67">
        <v>0</v>
      </c>
      <c r="K20" s="62" t="s">
        <v>158</v>
      </c>
      <c r="L20" s="67">
        <v>0</v>
      </c>
      <c r="M20" s="67">
        <v>0</v>
      </c>
      <c r="N20" s="62" t="s">
        <v>158</v>
      </c>
      <c r="O20" s="67">
        <v>0</v>
      </c>
      <c r="P20" s="67">
        <v>0</v>
      </c>
      <c r="Q20" s="62" t="s">
        <v>158</v>
      </c>
    </row>
    <row r="21" spans="1:17" ht="16.5" thickBot="1" x14ac:dyDescent="0.3">
      <c r="A21" s="22" t="s">
        <v>155</v>
      </c>
      <c r="B21" s="8" t="s">
        <v>106</v>
      </c>
      <c r="C21" s="67">
        <v>0</v>
      </c>
      <c r="D21" s="67">
        <v>0</v>
      </c>
      <c r="E21" s="110" t="s">
        <v>158</v>
      </c>
      <c r="F21" s="67">
        <v>0</v>
      </c>
      <c r="G21" s="67">
        <v>0</v>
      </c>
      <c r="H21" s="62" t="s">
        <v>158</v>
      </c>
      <c r="I21" s="67">
        <v>0</v>
      </c>
      <c r="J21" s="67">
        <v>0</v>
      </c>
      <c r="K21" s="62" t="s">
        <v>158</v>
      </c>
      <c r="L21" s="67">
        <v>0</v>
      </c>
      <c r="M21" s="67">
        <v>0</v>
      </c>
      <c r="N21" s="62" t="s">
        <v>158</v>
      </c>
      <c r="O21" s="67">
        <v>0</v>
      </c>
      <c r="P21" s="67">
        <v>0</v>
      </c>
      <c r="Q21" s="62" t="s">
        <v>158</v>
      </c>
    </row>
    <row r="22" spans="1:17" ht="26.25" thickBot="1" x14ac:dyDescent="0.3">
      <c r="A22" s="22" t="s">
        <v>156</v>
      </c>
      <c r="B22" s="8" t="s">
        <v>113</v>
      </c>
      <c r="C22" s="67">
        <v>0</v>
      </c>
      <c r="D22" s="67">
        <v>0</v>
      </c>
      <c r="E22" s="110" t="s">
        <v>158</v>
      </c>
      <c r="F22" s="67">
        <v>0</v>
      </c>
      <c r="G22" s="67">
        <v>0</v>
      </c>
      <c r="H22" s="62" t="s">
        <v>158</v>
      </c>
      <c r="I22" s="67">
        <v>0</v>
      </c>
      <c r="J22" s="67">
        <v>0</v>
      </c>
      <c r="K22" s="62" t="s">
        <v>158</v>
      </c>
      <c r="L22" s="67">
        <v>0</v>
      </c>
      <c r="M22" s="67">
        <v>0</v>
      </c>
      <c r="N22" s="62" t="s">
        <v>158</v>
      </c>
      <c r="O22" s="67">
        <v>0</v>
      </c>
      <c r="P22" s="67">
        <v>0</v>
      </c>
      <c r="Q22" s="62" t="s">
        <v>158</v>
      </c>
    </row>
    <row r="23" spans="1:17" ht="16.5" thickBot="1" x14ac:dyDescent="0.3">
      <c r="A23" s="22" t="s">
        <v>157</v>
      </c>
      <c r="B23" s="8" t="s">
        <v>108</v>
      </c>
      <c r="C23" s="67">
        <v>0</v>
      </c>
      <c r="D23" s="67">
        <v>0</v>
      </c>
      <c r="E23" s="110" t="s">
        <v>158</v>
      </c>
      <c r="F23" s="67">
        <v>0</v>
      </c>
      <c r="G23" s="67">
        <v>0</v>
      </c>
      <c r="H23" s="62" t="s">
        <v>158</v>
      </c>
      <c r="I23" s="67">
        <v>0</v>
      </c>
      <c r="J23" s="67">
        <v>0</v>
      </c>
      <c r="K23" s="62" t="s">
        <v>158</v>
      </c>
      <c r="L23" s="67">
        <v>0</v>
      </c>
      <c r="M23" s="67">
        <v>0</v>
      </c>
      <c r="N23" s="62" t="s">
        <v>158</v>
      </c>
      <c r="O23" s="67">
        <v>0</v>
      </c>
      <c r="P23" s="67">
        <v>0</v>
      </c>
      <c r="Q23" s="62" t="s">
        <v>158</v>
      </c>
    </row>
    <row r="24" spans="1:17" ht="16.5" thickBot="1" x14ac:dyDescent="0.3">
      <c r="A24" s="22">
        <v>3</v>
      </c>
      <c r="B24" s="1" t="s">
        <v>114</v>
      </c>
      <c r="C24" s="67">
        <f>C25+C26+C27+C28</f>
        <v>126</v>
      </c>
      <c r="D24" s="67">
        <f>D25+D26+D27+D28</f>
        <v>55</v>
      </c>
      <c r="E24" s="111">
        <f>(D24/C24)*100-100</f>
        <v>-56.349206349206348</v>
      </c>
      <c r="F24" s="67">
        <f>F25+F26+F27+F28</f>
        <v>0</v>
      </c>
      <c r="G24" s="67">
        <f>G25+G26+G27+G28</f>
        <v>0</v>
      </c>
      <c r="H24" s="68" t="s">
        <v>158</v>
      </c>
      <c r="I24" s="67">
        <f>I25+I26+I27+I28</f>
        <v>0</v>
      </c>
      <c r="J24" s="67">
        <f>J25+J26+J27+J28</f>
        <v>0</v>
      </c>
      <c r="K24" s="68" t="s">
        <v>158</v>
      </c>
      <c r="L24" s="67">
        <f>L25+L26+L27+L28</f>
        <v>0</v>
      </c>
      <c r="M24" s="67">
        <f>M25+M26+M27+M28</f>
        <v>0</v>
      </c>
      <c r="N24" s="68" t="s">
        <v>158</v>
      </c>
      <c r="O24" s="67">
        <f>O25+O26+O27+O28</f>
        <v>0</v>
      </c>
      <c r="P24" s="67">
        <f>P25+P26+P27+P28</f>
        <v>0</v>
      </c>
      <c r="Q24" s="68" t="s">
        <v>158</v>
      </c>
    </row>
    <row r="25" spans="1:17" ht="16.5" thickBot="1" x14ac:dyDescent="0.3">
      <c r="A25" s="22" t="s">
        <v>47</v>
      </c>
      <c r="B25" s="8" t="s">
        <v>115</v>
      </c>
      <c r="C25" s="67">
        <v>124</v>
      </c>
      <c r="D25" s="67">
        <v>53</v>
      </c>
      <c r="E25" s="112">
        <f>(D25/C25)*100-100</f>
        <v>-57.258064516129032</v>
      </c>
      <c r="F25" s="67">
        <v>0</v>
      </c>
      <c r="G25" s="67">
        <v>0</v>
      </c>
      <c r="H25" s="62" t="s">
        <v>158</v>
      </c>
      <c r="I25" s="67">
        <v>0</v>
      </c>
      <c r="J25" s="67">
        <v>0</v>
      </c>
      <c r="K25" s="62" t="s">
        <v>158</v>
      </c>
      <c r="L25" s="67">
        <v>0</v>
      </c>
      <c r="M25" s="67">
        <v>0</v>
      </c>
      <c r="N25" s="62" t="s">
        <v>158</v>
      </c>
      <c r="O25" s="67">
        <v>0</v>
      </c>
      <c r="P25" s="67">
        <v>0</v>
      </c>
      <c r="Q25" s="62" t="s">
        <v>158</v>
      </c>
    </row>
    <row r="26" spans="1:17" ht="39" thickBot="1" x14ac:dyDescent="0.3">
      <c r="A26" s="22" t="s">
        <v>48</v>
      </c>
      <c r="B26" s="8" t="s">
        <v>116</v>
      </c>
      <c r="C26" s="67">
        <v>2</v>
      </c>
      <c r="D26" s="67">
        <v>2</v>
      </c>
      <c r="E26" s="112">
        <f>(D26/C26)*100-100</f>
        <v>0</v>
      </c>
      <c r="F26" s="67">
        <v>0</v>
      </c>
      <c r="G26" s="67">
        <v>0</v>
      </c>
      <c r="H26" s="62" t="s">
        <v>158</v>
      </c>
      <c r="I26" s="67">
        <v>0</v>
      </c>
      <c r="J26" s="67">
        <v>0</v>
      </c>
      <c r="K26" s="62" t="s">
        <v>158</v>
      </c>
      <c r="L26" s="67">
        <v>0</v>
      </c>
      <c r="M26" s="67">
        <v>0</v>
      </c>
      <c r="N26" s="62" t="s">
        <v>158</v>
      </c>
      <c r="O26" s="67">
        <v>0</v>
      </c>
      <c r="P26" s="67">
        <v>0</v>
      </c>
      <c r="Q26" s="62" t="s">
        <v>158</v>
      </c>
    </row>
    <row r="27" spans="1:17" ht="26.25" thickBot="1" x14ac:dyDescent="0.3">
      <c r="A27" s="22" t="s">
        <v>49</v>
      </c>
      <c r="B27" s="8" t="s">
        <v>117</v>
      </c>
      <c r="C27" s="67">
        <v>0</v>
      </c>
      <c r="D27" s="67">
        <v>0</v>
      </c>
      <c r="E27" s="110" t="s">
        <v>158</v>
      </c>
      <c r="F27" s="67">
        <v>0</v>
      </c>
      <c r="G27" s="67">
        <v>0</v>
      </c>
      <c r="H27" s="62" t="s">
        <v>158</v>
      </c>
      <c r="I27" s="67">
        <v>0</v>
      </c>
      <c r="J27" s="67">
        <v>0</v>
      </c>
      <c r="K27" s="62" t="s">
        <v>158</v>
      </c>
      <c r="L27" s="67">
        <v>0</v>
      </c>
      <c r="M27" s="67">
        <v>0</v>
      </c>
      <c r="N27" s="62" t="s">
        <v>158</v>
      </c>
      <c r="O27" s="67">
        <v>0</v>
      </c>
      <c r="P27" s="67">
        <v>0</v>
      </c>
      <c r="Q27" s="62" t="s">
        <v>158</v>
      </c>
    </row>
    <row r="28" spans="1:17" ht="16.5" thickBot="1" x14ac:dyDescent="0.3">
      <c r="A28" s="22" t="s">
        <v>50</v>
      </c>
      <c r="B28" s="8" t="s">
        <v>108</v>
      </c>
      <c r="C28" s="67">
        <v>0</v>
      </c>
      <c r="D28" s="67">
        <v>0</v>
      </c>
      <c r="E28" s="110" t="s">
        <v>158</v>
      </c>
      <c r="F28" s="67">
        <v>0</v>
      </c>
      <c r="G28" s="67">
        <v>0</v>
      </c>
      <c r="H28" s="62" t="s">
        <v>158</v>
      </c>
      <c r="I28" s="67">
        <v>0</v>
      </c>
      <c r="J28" s="67">
        <v>0</v>
      </c>
      <c r="K28" s="62" t="s">
        <v>158</v>
      </c>
      <c r="L28" s="67">
        <v>0</v>
      </c>
      <c r="M28" s="67">
        <v>0</v>
      </c>
      <c r="N28" s="62" t="s">
        <v>158</v>
      </c>
      <c r="O28" s="67">
        <v>0</v>
      </c>
      <c r="P28" s="67">
        <v>0</v>
      </c>
      <c r="Q28" s="62" t="s">
        <v>158</v>
      </c>
    </row>
  </sheetData>
  <mergeCells count="9">
    <mergeCell ref="A2:Q2"/>
    <mergeCell ref="C4:Q4"/>
    <mergeCell ref="C5:E5"/>
    <mergeCell ref="F5:H5"/>
    <mergeCell ref="I5:K5"/>
    <mergeCell ref="L5:N5"/>
    <mergeCell ref="O5:Q5"/>
    <mergeCell ref="A4:A6"/>
    <mergeCell ref="B4:B6"/>
  </mergeCells>
  <pageMargins left="0.94488188976377963" right="0.39370078740157483" top="0.74803149606299213" bottom="0.74803149606299213" header="0.35433070866141736" footer="0.31496062992125984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BreakPreview" topLeftCell="A4" zoomScaleSheetLayoutView="100" workbookViewId="0">
      <selection activeCell="K10" sqref="K10"/>
    </sheetView>
  </sheetViews>
  <sheetFormatPr defaultRowHeight="15.75" x14ac:dyDescent="0.25"/>
  <cols>
    <col min="1" max="1" width="6.375" customWidth="1"/>
    <col min="2" max="2" width="12.25" customWidth="1"/>
    <col min="3" max="3" width="11.875" customWidth="1"/>
    <col min="4" max="4" width="22.625" customWidth="1"/>
    <col min="5" max="5" width="22.5" customWidth="1"/>
    <col min="6" max="6" width="14.75" customWidth="1"/>
    <col min="7" max="7" width="16.875" customWidth="1"/>
    <col min="8" max="8" width="14.125" customWidth="1"/>
    <col min="9" max="10" width="13" customWidth="1"/>
    <col min="11" max="11" width="20.375" customWidth="1"/>
  </cols>
  <sheetData>
    <row r="1" spans="1:11" hidden="1" x14ac:dyDescent="0.25"/>
    <row r="2" spans="1:11" hidden="1" x14ac:dyDescent="0.25"/>
    <row r="3" spans="1:11" hidden="1" x14ac:dyDescent="0.25"/>
    <row r="5" spans="1:11" x14ac:dyDescent="0.25">
      <c r="A5" s="286" t="s">
        <v>190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</row>
    <row r="6" spans="1:11" ht="16.5" thickBot="1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7.25" thickBot="1" x14ac:dyDescent="0.3">
      <c r="A7" s="30" t="s">
        <v>0</v>
      </c>
      <c r="B7" s="60" t="s">
        <v>118</v>
      </c>
      <c r="C7" s="60" t="s">
        <v>119</v>
      </c>
      <c r="D7" s="60" t="s">
        <v>120</v>
      </c>
      <c r="E7" s="60" t="s">
        <v>121</v>
      </c>
      <c r="F7" s="60" t="s">
        <v>122</v>
      </c>
      <c r="G7" s="60" t="s">
        <v>123</v>
      </c>
      <c r="H7" s="60" t="s">
        <v>124</v>
      </c>
      <c r="I7" s="60" t="s">
        <v>125</v>
      </c>
      <c r="J7" s="60" t="s">
        <v>126</v>
      </c>
      <c r="K7" s="60" t="s">
        <v>127</v>
      </c>
    </row>
    <row r="8" spans="1:11" ht="16.5" thickBot="1" x14ac:dyDescent="0.3">
      <c r="A8" s="24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</row>
    <row r="9" spans="1:11" ht="204.75" thickBot="1" x14ac:dyDescent="0.3">
      <c r="A9" s="30">
        <v>1</v>
      </c>
      <c r="B9" s="113" t="s">
        <v>238</v>
      </c>
      <c r="C9" s="113" t="s">
        <v>169</v>
      </c>
      <c r="D9" s="113" t="s">
        <v>239</v>
      </c>
      <c r="E9" s="113" t="s">
        <v>240</v>
      </c>
      <c r="F9" s="113" t="s">
        <v>171</v>
      </c>
      <c r="G9" s="113" t="s">
        <v>241</v>
      </c>
      <c r="H9" s="113">
        <v>55</v>
      </c>
      <c r="I9" s="30">
        <v>15</v>
      </c>
      <c r="J9" s="30">
        <v>5</v>
      </c>
      <c r="K9" s="30" t="s">
        <v>158</v>
      </c>
    </row>
  </sheetData>
  <mergeCells count="1">
    <mergeCell ref="A5:K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view="pageBreakPreview" zoomScaleSheetLayoutView="100" workbookViewId="0">
      <selection activeCell="F12" sqref="F12"/>
    </sheetView>
  </sheetViews>
  <sheetFormatPr defaultRowHeight="15.75" x14ac:dyDescent="0.25"/>
  <cols>
    <col min="1" max="1" width="11" customWidth="1"/>
    <col min="2" max="2" width="33" customWidth="1"/>
    <col min="3" max="3" width="28" customWidth="1"/>
    <col min="4" max="4" width="18.125" customWidth="1"/>
  </cols>
  <sheetData>
    <row r="2" spans="1:4" ht="27" customHeight="1" x14ac:dyDescent="0.25">
      <c r="A2" s="220" t="s">
        <v>191</v>
      </c>
      <c r="B2" s="220"/>
      <c r="C2" s="220"/>
      <c r="D2" s="220"/>
    </row>
    <row r="3" spans="1:4" ht="14.25" customHeight="1" thickBot="1" x14ac:dyDescent="0.3">
      <c r="A3" s="78"/>
      <c r="B3" s="78"/>
      <c r="C3" s="78"/>
      <c r="D3" s="78"/>
    </row>
    <row r="4" spans="1:4" ht="16.5" thickBot="1" x14ac:dyDescent="0.3">
      <c r="A4" s="79" t="s">
        <v>0</v>
      </c>
      <c r="B4" s="80" t="s">
        <v>128</v>
      </c>
      <c r="C4" s="80" t="s">
        <v>129</v>
      </c>
      <c r="D4" s="81"/>
    </row>
    <row r="5" spans="1:4" ht="26.25" thickBot="1" x14ac:dyDescent="0.3">
      <c r="A5" s="288">
        <v>1</v>
      </c>
      <c r="B5" s="82" t="s">
        <v>130</v>
      </c>
      <c r="C5" s="288" t="s">
        <v>133</v>
      </c>
      <c r="D5" s="291" t="s">
        <v>257</v>
      </c>
    </row>
    <row r="6" spans="1:4" ht="26.25" thickBot="1" x14ac:dyDescent="0.3">
      <c r="A6" s="289"/>
      <c r="B6" s="83" t="s">
        <v>131</v>
      </c>
      <c r="C6" s="289"/>
      <c r="D6" s="292"/>
    </row>
    <row r="7" spans="1:4" ht="26.25" thickBot="1" x14ac:dyDescent="0.3">
      <c r="A7" s="290"/>
      <c r="B7" s="84" t="s">
        <v>132</v>
      </c>
      <c r="C7" s="290"/>
      <c r="D7" s="293"/>
    </row>
    <row r="8" spans="1:4" ht="39" thickBot="1" x14ac:dyDescent="0.3">
      <c r="A8" s="85">
        <v>2</v>
      </c>
      <c r="B8" s="86" t="s">
        <v>134</v>
      </c>
      <c r="C8" s="87" t="s">
        <v>135</v>
      </c>
      <c r="D8" s="118">
        <v>0</v>
      </c>
    </row>
    <row r="9" spans="1:4" ht="39" thickBot="1" x14ac:dyDescent="0.3">
      <c r="A9" s="88" t="s">
        <v>14</v>
      </c>
      <c r="B9" s="86" t="s">
        <v>136</v>
      </c>
      <c r="C9" s="87" t="s">
        <v>135</v>
      </c>
      <c r="D9" s="118">
        <v>0</v>
      </c>
    </row>
    <row r="10" spans="1:4" ht="39" thickBot="1" x14ac:dyDescent="0.3">
      <c r="A10" s="88" t="s">
        <v>15</v>
      </c>
      <c r="B10" s="86" t="s">
        <v>137</v>
      </c>
      <c r="C10" s="87" t="s">
        <v>135</v>
      </c>
      <c r="D10" s="118">
        <v>0</v>
      </c>
    </row>
    <row r="11" spans="1:4" ht="51.75" thickBot="1" x14ac:dyDescent="0.3">
      <c r="A11" s="85">
        <v>3</v>
      </c>
      <c r="B11" s="86" t="s">
        <v>138</v>
      </c>
      <c r="C11" s="87" t="s">
        <v>139</v>
      </c>
      <c r="D11" s="118">
        <v>0</v>
      </c>
    </row>
    <row r="12" spans="1:4" ht="39" thickBot="1" x14ac:dyDescent="0.3">
      <c r="A12" s="85">
        <v>4</v>
      </c>
      <c r="B12" s="86" t="s">
        <v>140</v>
      </c>
      <c r="C12" s="87" t="s">
        <v>139</v>
      </c>
      <c r="D12" s="118">
        <v>0</v>
      </c>
    </row>
  </sheetData>
  <mergeCells count="4">
    <mergeCell ref="A5:A7"/>
    <mergeCell ref="C5:C7"/>
    <mergeCell ref="A2:D2"/>
    <mergeCell ref="D5:D7"/>
  </mergeCells>
  <pageMargins left="0.7" right="0.7" top="0.75" bottom="0.75" header="0.3" footer="0.3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view="pageBreakPreview" zoomScaleSheetLayoutView="100" workbookViewId="0">
      <selection activeCell="A8" sqref="A8"/>
    </sheetView>
  </sheetViews>
  <sheetFormatPr defaultRowHeight="15.75" x14ac:dyDescent="0.25"/>
  <cols>
    <col min="1" max="1" width="65.5" customWidth="1"/>
    <col min="2" max="2" width="31.375" customWidth="1"/>
  </cols>
  <sheetData>
    <row r="1" spans="1:17" ht="16.5" customHeight="1" x14ac:dyDescent="0.25"/>
    <row r="3" spans="1:17" s="29" customFormat="1" ht="45" customHeight="1" x14ac:dyDescent="0.3">
      <c r="A3" s="218" t="s">
        <v>192</v>
      </c>
      <c r="B3" s="21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5" spans="1:17" ht="17.25" customHeight="1" x14ac:dyDescent="0.25">
      <c r="A5" s="294" t="s">
        <v>242</v>
      </c>
      <c r="B5" s="294"/>
    </row>
    <row r="6" spans="1:17" ht="15" customHeight="1" x14ac:dyDescent="0.25">
      <c r="A6" s="89"/>
      <c r="B6" s="89"/>
    </row>
    <row r="7" spans="1:17" ht="19.5" customHeight="1" x14ac:dyDescent="0.25">
      <c r="A7" s="295"/>
      <c r="B7" s="295"/>
    </row>
    <row r="8" spans="1:17" x14ac:dyDescent="0.25">
      <c r="A8" s="89"/>
    </row>
    <row r="10" spans="1:17" ht="15" customHeight="1" x14ac:dyDescent="0.25">
      <c r="A10" s="59"/>
      <c r="B10" s="58"/>
    </row>
    <row r="11" spans="1:17" ht="18.75" x14ac:dyDescent="0.25">
      <c r="A11" s="71"/>
      <c r="B11" s="18"/>
    </row>
  </sheetData>
  <mergeCells count="3">
    <mergeCell ref="A3:B3"/>
    <mergeCell ref="A5:B5"/>
    <mergeCell ref="A7:B7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BreakPreview" zoomScaleSheetLayoutView="100" workbookViewId="0">
      <selection activeCell="A9" sqref="A9"/>
    </sheetView>
  </sheetViews>
  <sheetFormatPr defaultRowHeight="15.75" x14ac:dyDescent="0.25"/>
  <cols>
    <col min="1" max="1" width="65.5" customWidth="1"/>
    <col min="2" max="2" width="31.375" customWidth="1"/>
  </cols>
  <sheetData>
    <row r="1" spans="1:17" ht="16.5" customHeight="1" x14ac:dyDescent="0.25"/>
    <row r="2" spans="1:17" s="29" customFormat="1" ht="45" customHeight="1" x14ac:dyDescent="0.3">
      <c r="A2" s="218" t="s">
        <v>193</v>
      </c>
      <c r="B2" s="21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ht="29.25" customHeight="1" x14ac:dyDescent="0.25">
      <c r="A4" s="296" t="s">
        <v>243</v>
      </c>
      <c r="B4" s="296"/>
    </row>
    <row r="5" spans="1:17" x14ac:dyDescent="0.25">
      <c r="A5" s="89"/>
      <c r="B5" s="89"/>
    </row>
    <row r="6" spans="1:17" x14ac:dyDescent="0.25">
      <c r="A6" s="295"/>
      <c r="B6" s="295"/>
    </row>
    <row r="7" spans="1:17" x14ac:dyDescent="0.25">
      <c r="A7" s="89"/>
    </row>
    <row r="9" spans="1:17" ht="15" customHeight="1" x14ac:dyDescent="0.25">
      <c r="A9" s="59"/>
      <c r="B9" s="58"/>
    </row>
    <row r="10" spans="1:17" ht="18.75" x14ac:dyDescent="0.25">
      <c r="A10" s="71"/>
      <c r="B10" s="18"/>
    </row>
  </sheetData>
  <mergeCells count="3">
    <mergeCell ref="A2:B2"/>
    <mergeCell ref="A4:B4"/>
    <mergeCell ref="A6:B6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BreakPreview" zoomScaleSheetLayoutView="100" workbookViewId="0">
      <selection activeCell="D2" sqref="D2"/>
    </sheetView>
  </sheetViews>
  <sheetFormatPr defaultRowHeight="15.75" x14ac:dyDescent="0.25"/>
  <cols>
    <col min="1" max="1" width="65.5" customWidth="1"/>
    <col min="2" max="2" width="37" customWidth="1"/>
  </cols>
  <sheetData>
    <row r="1" spans="1:17" ht="16.5" customHeight="1" x14ac:dyDescent="0.25"/>
    <row r="2" spans="1:17" s="29" customFormat="1" ht="378" customHeight="1" x14ac:dyDescent="0.3">
      <c r="A2" s="218" t="s">
        <v>177</v>
      </c>
      <c r="B2" s="21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ht="21.75" customHeight="1" x14ac:dyDescent="0.25">
      <c r="A4" s="296" t="s">
        <v>244</v>
      </c>
      <c r="B4" s="296"/>
    </row>
    <row r="5" spans="1:17" x14ac:dyDescent="0.25">
      <c r="A5" s="89"/>
      <c r="B5" s="89"/>
    </row>
    <row r="6" spans="1:17" x14ac:dyDescent="0.25">
      <c r="A6" s="295"/>
      <c r="B6" s="295"/>
    </row>
    <row r="7" spans="1:17" x14ac:dyDescent="0.25">
      <c r="A7" s="89"/>
    </row>
    <row r="9" spans="1:17" ht="15" customHeight="1" x14ac:dyDescent="0.25">
      <c r="A9" s="59"/>
      <c r="B9" s="58"/>
    </row>
    <row r="10" spans="1:17" ht="18.75" x14ac:dyDescent="0.25">
      <c r="A10" s="71"/>
      <c r="B10" s="18"/>
    </row>
  </sheetData>
  <mergeCells count="3">
    <mergeCell ref="A2:B2"/>
    <mergeCell ref="A4:B4"/>
    <mergeCell ref="A6:B6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5"/>
  <sheetViews>
    <sheetView view="pageBreakPreview" zoomScaleSheetLayoutView="100" workbookViewId="0">
      <selection activeCell="E15" sqref="E15"/>
    </sheetView>
  </sheetViews>
  <sheetFormatPr defaultColWidth="9" defaultRowHeight="15" x14ac:dyDescent="0.25"/>
  <cols>
    <col min="1" max="1" width="3.375" style="25" customWidth="1"/>
    <col min="2" max="2" width="34.75" style="25" customWidth="1"/>
    <col min="3" max="3" width="8.125" style="25" customWidth="1"/>
    <col min="4" max="4" width="12.75" style="25" customWidth="1"/>
    <col min="5" max="5" width="12.5" style="25" customWidth="1"/>
    <col min="6" max="6" width="12.75" style="25" customWidth="1"/>
    <col min="7" max="16384" width="9" style="25"/>
  </cols>
  <sheetData>
    <row r="2" spans="2:6" ht="86.25" customHeight="1" x14ac:dyDescent="0.25">
      <c r="B2" s="219" t="s">
        <v>181</v>
      </c>
      <c r="C2" s="219"/>
      <c r="D2" s="219"/>
      <c r="E2" s="219"/>
      <c r="F2" s="219"/>
    </row>
    <row r="3" spans="2:6" ht="15.75" thickBot="1" x14ac:dyDescent="0.3"/>
    <row r="4" spans="2:6" customFormat="1" ht="39" customHeight="1" thickBot="1" x14ac:dyDescent="0.3">
      <c r="B4" s="141" t="s">
        <v>165</v>
      </c>
      <c r="C4" s="142" t="s">
        <v>205</v>
      </c>
      <c r="D4" s="139" t="s">
        <v>166</v>
      </c>
      <c r="E4" s="139" t="s">
        <v>195</v>
      </c>
      <c r="F4" s="140" t="s">
        <v>164</v>
      </c>
    </row>
    <row r="5" spans="2:6" customFormat="1" ht="31.5" x14ac:dyDescent="0.25">
      <c r="B5" s="135" t="s">
        <v>198</v>
      </c>
      <c r="C5" s="136" t="s">
        <v>206</v>
      </c>
      <c r="D5" s="137">
        <f>D8+D12+D16+D20</f>
        <v>2541</v>
      </c>
      <c r="E5" s="137">
        <f>E8+E12+E16+E20</f>
        <v>2593</v>
      </c>
      <c r="F5" s="138">
        <f>(E5/D5)*100-100</f>
        <v>2.0464384100747708</v>
      </c>
    </row>
    <row r="6" spans="2:6" customFormat="1" ht="8.25" customHeight="1" x14ac:dyDescent="0.25">
      <c r="B6" s="94"/>
      <c r="C6" s="121"/>
      <c r="D6" s="126"/>
      <c r="E6" s="126"/>
      <c r="F6" s="127"/>
    </row>
    <row r="7" spans="2:6" customFormat="1" ht="15" customHeight="1" x14ac:dyDescent="0.25">
      <c r="B7" s="119" t="s">
        <v>199</v>
      </c>
      <c r="C7" s="122"/>
      <c r="D7" s="122"/>
      <c r="E7" s="122"/>
      <c r="F7" s="128"/>
    </row>
    <row r="8" spans="2:6" customFormat="1" ht="15" customHeight="1" x14ac:dyDescent="0.25">
      <c r="B8" s="95" t="s">
        <v>200</v>
      </c>
      <c r="C8" s="123" t="s">
        <v>206</v>
      </c>
      <c r="D8" s="97">
        <f>D9+D10</f>
        <v>6</v>
      </c>
      <c r="E8" s="97">
        <v>6</v>
      </c>
      <c r="F8" s="129">
        <v>0</v>
      </c>
    </row>
    <row r="9" spans="2:6" customFormat="1" ht="15" customHeight="1" x14ac:dyDescent="0.25">
      <c r="B9" s="95" t="s">
        <v>201</v>
      </c>
      <c r="C9" s="123" t="s">
        <v>206</v>
      </c>
      <c r="D9" s="98">
        <v>0</v>
      </c>
      <c r="E9" s="97" t="s">
        <v>158</v>
      </c>
      <c r="F9" s="129" t="s">
        <v>158</v>
      </c>
    </row>
    <row r="10" spans="2:6" customFormat="1" ht="15" customHeight="1" x14ac:dyDescent="0.25">
      <c r="B10" s="95" t="s">
        <v>202</v>
      </c>
      <c r="C10" s="123" t="s">
        <v>206</v>
      </c>
      <c r="D10" s="97">
        <v>6</v>
      </c>
      <c r="E10" s="97">
        <v>6</v>
      </c>
      <c r="F10" s="130">
        <f>(E10/D10)*100-100</f>
        <v>0</v>
      </c>
    </row>
    <row r="11" spans="2:6" customFormat="1" ht="5.25" customHeight="1" x14ac:dyDescent="0.25">
      <c r="B11" s="95"/>
      <c r="C11" s="123"/>
      <c r="D11" s="97"/>
      <c r="E11" s="97"/>
      <c r="F11" s="130"/>
    </row>
    <row r="12" spans="2:6" customFormat="1" ht="15" customHeight="1" x14ac:dyDescent="0.25">
      <c r="B12" s="95" t="s">
        <v>203</v>
      </c>
      <c r="C12" s="123" t="s">
        <v>206</v>
      </c>
      <c r="D12" s="97">
        <f>D13+D14</f>
        <v>2134</v>
      </c>
      <c r="E12" s="97">
        <f>E13+E14</f>
        <v>2182</v>
      </c>
      <c r="F12" s="130">
        <f>(E12/D12)*100-100</f>
        <v>2.2492970946579049</v>
      </c>
    </row>
    <row r="13" spans="2:6" customFormat="1" ht="15" customHeight="1" x14ac:dyDescent="0.25">
      <c r="B13" s="95" t="s">
        <v>201</v>
      </c>
      <c r="C13" s="97" t="s">
        <v>206</v>
      </c>
      <c r="D13" s="131">
        <v>0</v>
      </c>
      <c r="E13" s="132"/>
      <c r="F13" s="133"/>
    </row>
    <row r="14" spans="2:6" customFormat="1" ht="15" customHeight="1" x14ac:dyDescent="0.25">
      <c r="B14" s="95" t="s">
        <v>202</v>
      </c>
      <c r="C14" s="123" t="s">
        <v>206</v>
      </c>
      <c r="D14" s="97">
        <v>2134</v>
      </c>
      <c r="E14" s="97">
        <v>2182</v>
      </c>
      <c r="F14" s="130">
        <f>(E14/D14)*100-100</f>
        <v>2.2492970946579049</v>
      </c>
    </row>
    <row r="15" spans="2:6" customFormat="1" ht="4.5" customHeight="1" x14ac:dyDescent="0.25">
      <c r="B15" s="95"/>
      <c r="C15" s="123"/>
      <c r="D15" s="97"/>
      <c r="E15" s="97"/>
      <c r="F15" s="130"/>
    </row>
    <row r="16" spans="2:6" customFormat="1" ht="15" customHeight="1" x14ac:dyDescent="0.25">
      <c r="B16" s="95" t="s">
        <v>204</v>
      </c>
      <c r="C16" s="123" t="s">
        <v>206</v>
      </c>
      <c r="D16" s="97">
        <f>D17+D18</f>
        <v>102</v>
      </c>
      <c r="E16" s="97">
        <f>E17+E18</f>
        <v>122</v>
      </c>
      <c r="F16" s="130">
        <f>(E16/D16)*100-100</f>
        <v>19.607843137254903</v>
      </c>
    </row>
    <row r="17" spans="2:6" customFormat="1" ht="14.25" customHeight="1" x14ac:dyDescent="0.25">
      <c r="B17" s="120" t="s">
        <v>201</v>
      </c>
      <c r="C17" s="124" t="s">
        <v>206</v>
      </c>
      <c r="D17" s="97">
        <v>2</v>
      </c>
      <c r="E17" s="97">
        <v>2</v>
      </c>
      <c r="F17" s="129">
        <f>(E17/D17)*100-100</f>
        <v>0</v>
      </c>
    </row>
    <row r="18" spans="2:6" customFormat="1" ht="15" customHeight="1" x14ac:dyDescent="0.25">
      <c r="B18" s="95" t="s">
        <v>202</v>
      </c>
      <c r="C18" s="123" t="s">
        <v>206</v>
      </c>
      <c r="D18" s="97">
        <v>100</v>
      </c>
      <c r="E18" s="97">
        <v>120</v>
      </c>
      <c r="F18" s="129">
        <f>(E18/D18)*100-100</f>
        <v>20</v>
      </c>
    </row>
    <row r="19" spans="2:6" customFormat="1" ht="4.5" customHeight="1" x14ac:dyDescent="0.25">
      <c r="B19" s="95"/>
      <c r="C19" s="123"/>
      <c r="D19" s="97"/>
      <c r="E19" s="97"/>
      <c r="F19" s="129"/>
    </row>
    <row r="20" spans="2:6" customFormat="1" ht="15" customHeight="1" x14ac:dyDescent="0.25">
      <c r="B20" s="95" t="s">
        <v>207</v>
      </c>
      <c r="C20" s="123" t="s">
        <v>206</v>
      </c>
      <c r="D20" s="97">
        <f>D21+D22</f>
        <v>299</v>
      </c>
      <c r="E20" s="97">
        <f>E21+E22</f>
        <v>283</v>
      </c>
      <c r="F20" s="205">
        <f>(E20/D20)*100-100</f>
        <v>-5.3511705685618693</v>
      </c>
    </row>
    <row r="21" spans="2:6" customFormat="1" ht="15" customHeight="1" x14ac:dyDescent="0.25">
      <c r="B21" s="120" t="s">
        <v>201</v>
      </c>
      <c r="C21" s="123" t="s">
        <v>206</v>
      </c>
      <c r="D21" s="97">
        <v>16</v>
      </c>
      <c r="E21" s="97">
        <v>5</v>
      </c>
      <c r="F21" s="205">
        <f>(E21/D21)*100-100</f>
        <v>-68.75</v>
      </c>
    </row>
    <row r="22" spans="2:6" customFormat="1" ht="15" customHeight="1" thickBot="1" x14ac:dyDescent="0.3">
      <c r="B22" s="96" t="s">
        <v>202</v>
      </c>
      <c r="C22" s="125" t="s">
        <v>206</v>
      </c>
      <c r="D22" s="99">
        <v>283</v>
      </c>
      <c r="E22" s="99">
        <v>278</v>
      </c>
      <c r="F22" s="134">
        <f>(E22/D22)*100-100</f>
        <v>-1.7667844522968181</v>
      </c>
    </row>
    <row r="23" spans="2:6" customFormat="1" ht="15" customHeight="1" x14ac:dyDescent="0.25"/>
    <row r="24" spans="2:6" customFormat="1" ht="15" customHeight="1" x14ac:dyDescent="0.25"/>
    <row r="25" spans="2:6" customFormat="1" ht="15" customHeight="1" x14ac:dyDescent="0.25"/>
    <row r="31" spans="2:6" ht="15" customHeight="1" x14ac:dyDescent="0.25"/>
    <row r="32" spans="2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5" ht="45" customHeight="1" x14ac:dyDescent="0.25"/>
  </sheetData>
  <mergeCells count="1">
    <mergeCell ref="B2:F2"/>
  </mergeCells>
  <pageMargins left="0.31496062992125984" right="0.19685039370078741" top="0.74803149606299213" bottom="0.74803149606299213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view="pageBreakPreview" zoomScaleSheetLayoutView="100" workbookViewId="0">
      <selection activeCell="J12" sqref="J12"/>
    </sheetView>
  </sheetViews>
  <sheetFormatPr defaultRowHeight="15.75" x14ac:dyDescent="0.25"/>
  <cols>
    <col min="1" max="1" width="6.5" customWidth="1"/>
    <col min="2" max="2" width="52" customWidth="1"/>
    <col min="3" max="3" width="30.75" customWidth="1"/>
  </cols>
  <sheetData>
    <row r="1" spans="1:17" ht="16.5" customHeight="1" x14ac:dyDescent="0.25"/>
    <row r="2" spans="1:17" s="29" customFormat="1" ht="60" customHeight="1" x14ac:dyDescent="0.3">
      <c r="A2" s="219" t="s">
        <v>178</v>
      </c>
      <c r="B2" s="219"/>
      <c r="C2" s="21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x14ac:dyDescent="0.25">
      <c r="A3" s="295"/>
      <c r="B3" s="295"/>
    </row>
    <row r="4" spans="1:17" ht="16.5" thickBot="1" x14ac:dyDescent="0.3">
      <c r="A4" s="89"/>
    </row>
    <row r="5" spans="1:17" ht="16.5" thickBot="1" x14ac:dyDescent="0.3">
      <c r="A5" s="202" t="s">
        <v>245</v>
      </c>
      <c r="B5" s="203" t="s">
        <v>246</v>
      </c>
      <c r="C5" s="204" t="s">
        <v>247</v>
      </c>
    </row>
    <row r="6" spans="1:17" ht="15" customHeight="1" x14ac:dyDescent="0.25">
      <c r="A6" s="174">
        <v>1</v>
      </c>
      <c r="B6" s="175" t="s">
        <v>248</v>
      </c>
      <c r="C6" s="201" t="s">
        <v>249</v>
      </c>
    </row>
    <row r="7" spans="1:17" ht="31.5" x14ac:dyDescent="0.25">
      <c r="A7" s="172">
        <v>2</v>
      </c>
      <c r="B7" s="169" t="s">
        <v>250</v>
      </c>
      <c r="C7" s="197" t="s">
        <v>249</v>
      </c>
    </row>
    <row r="8" spans="1:17" ht="16.5" thickBot="1" x14ac:dyDescent="0.3">
      <c r="A8" s="198">
        <v>3</v>
      </c>
      <c r="B8" s="199" t="s">
        <v>251</v>
      </c>
      <c r="C8" s="200" t="s">
        <v>249</v>
      </c>
    </row>
  </sheetData>
  <mergeCells count="2">
    <mergeCell ref="A3:B3"/>
    <mergeCell ref="A2:C2"/>
  </mergeCells>
  <pageMargins left="0.7" right="0.7" top="0.75" bottom="0.75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view="pageBreakPreview" zoomScaleSheetLayoutView="100" workbookViewId="0">
      <selection activeCell="F23" sqref="F23"/>
    </sheetView>
  </sheetViews>
  <sheetFormatPr defaultRowHeight="15.75" x14ac:dyDescent="0.25"/>
  <cols>
    <col min="1" max="1" width="65.5" customWidth="1"/>
    <col min="2" max="2" width="37" customWidth="1"/>
  </cols>
  <sheetData>
    <row r="1" spans="1:17" ht="16.5" customHeight="1" x14ac:dyDescent="0.25"/>
    <row r="2" spans="1:17" s="29" customFormat="1" ht="60" customHeight="1" x14ac:dyDescent="0.3">
      <c r="A2" s="219" t="s">
        <v>194</v>
      </c>
      <c r="B2" s="21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4" spans="1:17" ht="36" customHeight="1" x14ac:dyDescent="0.25">
      <c r="A4" s="296" t="s">
        <v>252</v>
      </c>
      <c r="B4" s="296"/>
    </row>
    <row r="5" spans="1:17" ht="19.5" customHeight="1" x14ac:dyDescent="0.25">
      <c r="A5" s="253"/>
      <c r="B5" s="253"/>
    </row>
    <row r="6" spans="1:17" x14ac:dyDescent="0.25">
      <c r="A6" s="117"/>
    </row>
    <row r="7" spans="1:17" x14ac:dyDescent="0.25">
      <c r="A7" s="117"/>
    </row>
    <row r="8" spans="1:17" ht="35.25" customHeight="1" x14ac:dyDescent="0.25">
      <c r="A8" s="297"/>
      <c r="B8" s="297"/>
    </row>
    <row r="9" spans="1:17" ht="18.75" x14ac:dyDescent="0.25">
      <c r="A9" s="71"/>
      <c r="B9" s="18"/>
    </row>
  </sheetData>
  <mergeCells count="4">
    <mergeCell ref="A2:B2"/>
    <mergeCell ref="A4:B4"/>
    <mergeCell ref="A5:B5"/>
    <mergeCell ref="A8:B8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1"/>
  <sheetViews>
    <sheetView zoomScaleNormal="100" zoomScaleSheetLayoutView="85" workbookViewId="0">
      <selection activeCell="W5" sqref="W5"/>
    </sheetView>
  </sheetViews>
  <sheetFormatPr defaultRowHeight="12.75" x14ac:dyDescent="0.2"/>
  <cols>
    <col min="1" max="1" width="3.625" style="214" customWidth="1"/>
    <col min="2" max="2" width="9.25" style="214" customWidth="1"/>
    <col min="3" max="3" width="9.625" style="214" customWidth="1"/>
    <col min="4" max="4" width="9.875" style="214" customWidth="1"/>
    <col min="5" max="5" width="4.625" style="214" customWidth="1"/>
    <col min="6" max="6" width="7.375" style="214" customWidth="1"/>
    <col min="7" max="7" width="7.5" style="214" customWidth="1"/>
    <col min="8" max="8" width="7.125" style="214" customWidth="1"/>
    <col min="9" max="9" width="4.625" style="214" customWidth="1"/>
    <col min="10" max="10" width="8" style="214" customWidth="1"/>
    <col min="11" max="11" width="7" style="214" customWidth="1"/>
    <col min="12" max="12" width="5.25" style="214" customWidth="1"/>
    <col min="13" max="13" width="5.625" style="214" customWidth="1"/>
    <col min="14" max="14" width="7.25" style="214" customWidth="1"/>
    <col min="15" max="15" width="5" style="214" customWidth="1"/>
    <col min="16" max="16" width="7.5" style="214" customWidth="1"/>
    <col min="17" max="17" width="5.75" style="214" customWidth="1"/>
    <col min="18" max="18" width="6.875" style="214" customWidth="1"/>
    <col min="19" max="19" width="6" style="214" customWidth="1"/>
    <col min="20" max="20" width="5.625" style="214" customWidth="1"/>
    <col min="21" max="21" width="7.375" style="214" customWidth="1"/>
    <col min="22" max="22" width="4.75" style="214" customWidth="1"/>
    <col min="23" max="23" width="5.5" style="214" customWidth="1"/>
    <col min="24" max="24" width="7.5" style="214" customWidth="1"/>
    <col min="25" max="25" width="5.75" style="214" customWidth="1"/>
    <col min="26" max="26" width="4.625" style="214" customWidth="1"/>
    <col min="27" max="27" width="7.625" style="214" customWidth="1"/>
    <col min="28" max="28" width="7.75" style="214" customWidth="1"/>
    <col min="29" max="29" width="5.375" style="214" customWidth="1"/>
    <col min="30" max="30" width="6" style="214" customWidth="1"/>
    <col min="31" max="31" width="7.125" style="214" customWidth="1"/>
    <col min="32" max="258" width="9" style="214"/>
    <col min="259" max="259" width="9.625" style="214" customWidth="1"/>
    <col min="260" max="260" width="9.875" style="214" customWidth="1"/>
    <col min="261" max="261" width="9.25" style="214" customWidth="1"/>
    <col min="262" max="262" width="9.75" style="214" customWidth="1"/>
    <col min="263" max="263" width="10" style="214" customWidth="1"/>
    <col min="264" max="514" width="9" style="214"/>
    <col min="515" max="515" width="9.625" style="214" customWidth="1"/>
    <col min="516" max="516" width="9.875" style="214" customWidth="1"/>
    <col min="517" max="517" width="9.25" style="214" customWidth="1"/>
    <col min="518" max="518" width="9.75" style="214" customWidth="1"/>
    <col min="519" max="519" width="10" style="214" customWidth="1"/>
    <col min="520" max="770" width="9" style="214"/>
    <col min="771" max="771" width="9.625" style="214" customWidth="1"/>
    <col min="772" max="772" width="9.875" style="214" customWidth="1"/>
    <col min="773" max="773" width="9.25" style="214" customWidth="1"/>
    <col min="774" max="774" width="9.75" style="214" customWidth="1"/>
    <col min="775" max="775" width="10" style="214" customWidth="1"/>
    <col min="776" max="1026" width="9" style="214"/>
    <col min="1027" max="1027" width="9.625" style="214" customWidth="1"/>
    <col min="1028" max="1028" width="9.875" style="214" customWidth="1"/>
    <col min="1029" max="1029" width="9.25" style="214" customWidth="1"/>
    <col min="1030" max="1030" width="9.75" style="214" customWidth="1"/>
    <col min="1031" max="1031" width="10" style="214" customWidth="1"/>
    <col min="1032" max="1282" width="9" style="214"/>
    <col min="1283" max="1283" width="9.625" style="214" customWidth="1"/>
    <col min="1284" max="1284" width="9.875" style="214" customWidth="1"/>
    <col min="1285" max="1285" width="9.25" style="214" customWidth="1"/>
    <col min="1286" max="1286" width="9.75" style="214" customWidth="1"/>
    <col min="1287" max="1287" width="10" style="214" customWidth="1"/>
    <col min="1288" max="1538" width="9" style="214"/>
    <col min="1539" max="1539" width="9.625" style="214" customWidth="1"/>
    <col min="1540" max="1540" width="9.875" style="214" customWidth="1"/>
    <col min="1541" max="1541" width="9.25" style="214" customWidth="1"/>
    <col min="1542" max="1542" width="9.75" style="214" customWidth="1"/>
    <col min="1543" max="1543" width="10" style="214" customWidth="1"/>
    <col min="1544" max="1794" width="9" style="214"/>
    <col min="1795" max="1795" width="9.625" style="214" customWidth="1"/>
    <col min="1796" max="1796" width="9.875" style="214" customWidth="1"/>
    <col min="1797" max="1797" width="9.25" style="214" customWidth="1"/>
    <col min="1798" max="1798" width="9.75" style="214" customWidth="1"/>
    <col min="1799" max="1799" width="10" style="214" customWidth="1"/>
    <col min="1800" max="2050" width="9" style="214"/>
    <col min="2051" max="2051" width="9.625" style="214" customWidth="1"/>
    <col min="2052" max="2052" width="9.875" style="214" customWidth="1"/>
    <col min="2053" max="2053" width="9.25" style="214" customWidth="1"/>
    <col min="2054" max="2054" width="9.75" style="214" customWidth="1"/>
    <col min="2055" max="2055" width="10" style="214" customWidth="1"/>
    <col min="2056" max="2306" width="9" style="214"/>
    <col min="2307" max="2307" width="9.625" style="214" customWidth="1"/>
    <col min="2308" max="2308" width="9.875" style="214" customWidth="1"/>
    <col min="2309" max="2309" width="9.25" style="214" customWidth="1"/>
    <col min="2310" max="2310" width="9.75" style="214" customWidth="1"/>
    <col min="2311" max="2311" width="10" style="214" customWidth="1"/>
    <col min="2312" max="2562" width="9" style="214"/>
    <col min="2563" max="2563" width="9.625" style="214" customWidth="1"/>
    <col min="2564" max="2564" width="9.875" style="214" customWidth="1"/>
    <col min="2565" max="2565" width="9.25" style="214" customWidth="1"/>
    <col min="2566" max="2566" width="9.75" style="214" customWidth="1"/>
    <col min="2567" max="2567" width="10" style="214" customWidth="1"/>
    <col min="2568" max="2818" width="9" style="214"/>
    <col min="2819" max="2819" width="9.625" style="214" customWidth="1"/>
    <col min="2820" max="2820" width="9.875" style="214" customWidth="1"/>
    <col min="2821" max="2821" width="9.25" style="214" customWidth="1"/>
    <col min="2822" max="2822" width="9.75" style="214" customWidth="1"/>
    <col min="2823" max="2823" width="10" style="214" customWidth="1"/>
    <col min="2824" max="3074" width="9" style="214"/>
    <col min="3075" max="3075" width="9.625" style="214" customWidth="1"/>
    <col min="3076" max="3076" width="9.875" style="214" customWidth="1"/>
    <col min="3077" max="3077" width="9.25" style="214" customWidth="1"/>
    <col min="3078" max="3078" width="9.75" style="214" customWidth="1"/>
    <col min="3079" max="3079" width="10" style="214" customWidth="1"/>
    <col min="3080" max="3330" width="9" style="214"/>
    <col min="3331" max="3331" width="9.625" style="214" customWidth="1"/>
    <col min="3332" max="3332" width="9.875" style="214" customWidth="1"/>
    <col min="3333" max="3333" width="9.25" style="214" customWidth="1"/>
    <col min="3334" max="3334" width="9.75" style="214" customWidth="1"/>
    <col min="3335" max="3335" width="10" style="214" customWidth="1"/>
    <col min="3336" max="3586" width="9" style="214"/>
    <col min="3587" max="3587" width="9.625" style="214" customWidth="1"/>
    <col min="3588" max="3588" width="9.875" style="214" customWidth="1"/>
    <col min="3589" max="3589" width="9.25" style="214" customWidth="1"/>
    <col min="3590" max="3590" width="9.75" style="214" customWidth="1"/>
    <col min="3591" max="3591" width="10" style="214" customWidth="1"/>
    <col min="3592" max="3842" width="9" style="214"/>
    <col min="3843" max="3843" width="9.625" style="214" customWidth="1"/>
    <col min="3844" max="3844" width="9.875" style="214" customWidth="1"/>
    <col min="3845" max="3845" width="9.25" style="214" customWidth="1"/>
    <col min="3846" max="3846" width="9.75" style="214" customWidth="1"/>
    <col min="3847" max="3847" width="10" style="214" customWidth="1"/>
    <col min="3848" max="4098" width="9" style="214"/>
    <col min="4099" max="4099" width="9.625" style="214" customWidth="1"/>
    <col min="4100" max="4100" width="9.875" style="214" customWidth="1"/>
    <col min="4101" max="4101" width="9.25" style="214" customWidth="1"/>
    <col min="4102" max="4102" width="9.75" style="214" customWidth="1"/>
    <col min="4103" max="4103" width="10" style="214" customWidth="1"/>
    <col min="4104" max="4354" width="9" style="214"/>
    <col min="4355" max="4355" width="9.625" style="214" customWidth="1"/>
    <col min="4356" max="4356" width="9.875" style="214" customWidth="1"/>
    <col min="4357" max="4357" width="9.25" style="214" customWidth="1"/>
    <col min="4358" max="4358" width="9.75" style="214" customWidth="1"/>
    <col min="4359" max="4359" width="10" style="214" customWidth="1"/>
    <col min="4360" max="4610" width="9" style="214"/>
    <col min="4611" max="4611" width="9.625" style="214" customWidth="1"/>
    <col min="4612" max="4612" width="9.875" style="214" customWidth="1"/>
    <col min="4613" max="4613" width="9.25" style="214" customWidth="1"/>
    <col min="4614" max="4614" width="9.75" style="214" customWidth="1"/>
    <col min="4615" max="4615" width="10" style="214" customWidth="1"/>
    <col min="4616" max="4866" width="9" style="214"/>
    <col min="4867" max="4867" width="9.625" style="214" customWidth="1"/>
    <col min="4868" max="4868" width="9.875" style="214" customWidth="1"/>
    <col min="4869" max="4869" width="9.25" style="214" customWidth="1"/>
    <col min="4870" max="4870" width="9.75" style="214" customWidth="1"/>
    <col min="4871" max="4871" width="10" style="214" customWidth="1"/>
    <col min="4872" max="5122" width="9" style="214"/>
    <col min="5123" max="5123" width="9.625" style="214" customWidth="1"/>
    <col min="5124" max="5124" width="9.875" style="214" customWidth="1"/>
    <col min="5125" max="5125" width="9.25" style="214" customWidth="1"/>
    <col min="5126" max="5126" width="9.75" style="214" customWidth="1"/>
    <col min="5127" max="5127" width="10" style="214" customWidth="1"/>
    <col min="5128" max="5378" width="9" style="214"/>
    <col min="5379" max="5379" width="9.625" style="214" customWidth="1"/>
    <col min="5380" max="5380" width="9.875" style="214" customWidth="1"/>
    <col min="5381" max="5381" width="9.25" style="214" customWidth="1"/>
    <col min="5382" max="5382" width="9.75" style="214" customWidth="1"/>
    <col min="5383" max="5383" width="10" style="214" customWidth="1"/>
    <col min="5384" max="5634" width="9" style="214"/>
    <col min="5635" max="5635" width="9.625" style="214" customWidth="1"/>
    <col min="5636" max="5636" width="9.875" style="214" customWidth="1"/>
    <col min="5637" max="5637" width="9.25" style="214" customWidth="1"/>
    <col min="5638" max="5638" width="9.75" style="214" customWidth="1"/>
    <col min="5639" max="5639" width="10" style="214" customWidth="1"/>
    <col min="5640" max="5890" width="9" style="214"/>
    <col min="5891" max="5891" width="9.625" style="214" customWidth="1"/>
    <col min="5892" max="5892" width="9.875" style="214" customWidth="1"/>
    <col min="5893" max="5893" width="9.25" style="214" customWidth="1"/>
    <col min="5894" max="5894" width="9.75" style="214" customWidth="1"/>
    <col min="5895" max="5895" width="10" style="214" customWidth="1"/>
    <col min="5896" max="6146" width="9" style="214"/>
    <col min="6147" max="6147" width="9.625" style="214" customWidth="1"/>
    <col min="6148" max="6148" width="9.875" style="214" customWidth="1"/>
    <col min="6149" max="6149" width="9.25" style="214" customWidth="1"/>
    <col min="6150" max="6150" width="9.75" style="214" customWidth="1"/>
    <col min="6151" max="6151" width="10" style="214" customWidth="1"/>
    <col min="6152" max="6402" width="9" style="214"/>
    <col min="6403" max="6403" width="9.625" style="214" customWidth="1"/>
    <col min="6404" max="6404" width="9.875" style="214" customWidth="1"/>
    <col min="6405" max="6405" width="9.25" style="214" customWidth="1"/>
    <col min="6406" max="6406" width="9.75" style="214" customWidth="1"/>
    <col min="6407" max="6407" width="10" style="214" customWidth="1"/>
    <col min="6408" max="6658" width="9" style="214"/>
    <col min="6659" max="6659" width="9.625" style="214" customWidth="1"/>
    <col min="6660" max="6660" width="9.875" style="214" customWidth="1"/>
    <col min="6661" max="6661" width="9.25" style="214" customWidth="1"/>
    <col min="6662" max="6662" width="9.75" style="214" customWidth="1"/>
    <col min="6663" max="6663" width="10" style="214" customWidth="1"/>
    <col min="6664" max="6914" width="9" style="214"/>
    <col min="6915" max="6915" width="9.625" style="214" customWidth="1"/>
    <col min="6916" max="6916" width="9.875" style="214" customWidth="1"/>
    <col min="6917" max="6917" width="9.25" style="214" customWidth="1"/>
    <col min="6918" max="6918" width="9.75" style="214" customWidth="1"/>
    <col min="6919" max="6919" width="10" style="214" customWidth="1"/>
    <col min="6920" max="7170" width="9" style="214"/>
    <col min="7171" max="7171" width="9.625" style="214" customWidth="1"/>
    <col min="7172" max="7172" width="9.875" style="214" customWidth="1"/>
    <col min="7173" max="7173" width="9.25" style="214" customWidth="1"/>
    <col min="7174" max="7174" width="9.75" style="214" customWidth="1"/>
    <col min="7175" max="7175" width="10" style="214" customWidth="1"/>
    <col min="7176" max="7426" width="9" style="214"/>
    <col min="7427" max="7427" width="9.625" style="214" customWidth="1"/>
    <col min="7428" max="7428" width="9.875" style="214" customWidth="1"/>
    <col min="7429" max="7429" width="9.25" style="214" customWidth="1"/>
    <col min="7430" max="7430" width="9.75" style="214" customWidth="1"/>
    <col min="7431" max="7431" width="10" style="214" customWidth="1"/>
    <col min="7432" max="7682" width="9" style="214"/>
    <col min="7683" max="7683" width="9.625" style="214" customWidth="1"/>
    <col min="7684" max="7684" width="9.875" style="214" customWidth="1"/>
    <col min="7685" max="7685" width="9.25" style="214" customWidth="1"/>
    <col min="7686" max="7686" width="9.75" style="214" customWidth="1"/>
    <col min="7687" max="7687" width="10" style="214" customWidth="1"/>
    <col min="7688" max="7938" width="9" style="214"/>
    <col min="7939" max="7939" width="9.625" style="214" customWidth="1"/>
    <col min="7940" max="7940" width="9.875" style="214" customWidth="1"/>
    <col min="7941" max="7941" width="9.25" style="214" customWidth="1"/>
    <col min="7942" max="7942" width="9.75" style="214" customWidth="1"/>
    <col min="7943" max="7943" width="10" style="214" customWidth="1"/>
    <col min="7944" max="8194" width="9" style="214"/>
    <col min="8195" max="8195" width="9.625" style="214" customWidth="1"/>
    <col min="8196" max="8196" width="9.875" style="214" customWidth="1"/>
    <col min="8197" max="8197" width="9.25" style="214" customWidth="1"/>
    <col min="8198" max="8198" width="9.75" style="214" customWidth="1"/>
    <col min="8199" max="8199" width="10" style="214" customWidth="1"/>
    <col min="8200" max="8450" width="9" style="214"/>
    <col min="8451" max="8451" width="9.625" style="214" customWidth="1"/>
    <col min="8452" max="8452" width="9.875" style="214" customWidth="1"/>
    <col min="8453" max="8453" width="9.25" style="214" customWidth="1"/>
    <col min="8454" max="8454" width="9.75" style="214" customWidth="1"/>
    <col min="8455" max="8455" width="10" style="214" customWidth="1"/>
    <col min="8456" max="8706" width="9" style="214"/>
    <col min="8707" max="8707" width="9.625" style="214" customWidth="1"/>
    <col min="8708" max="8708" width="9.875" style="214" customWidth="1"/>
    <col min="8709" max="8709" width="9.25" style="214" customWidth="1"/>
    <col min="8710" max="8710" width="9.75" style="214" customWidth="1"/>
    <col min="8711" max="8711" width="10" style="214" customWidth="1"/>
    <col min="8712" max="8962" width="9" style="214"/>
    <col min="8963" max="8963" width="9.625" style="214" customWidth="1"/>
    <col min="8964" max="8964" width="9.875" style="214" customWidth="1"/>
    <col min="8965" max="8965" width="9.25" style="214" customWidth="1"/>
    <col min="8966" max="8966" width="9.75" style="214" customWidth="1"/>
    <col min="8967" max="8967" width="10" style="214" customWidth="1"/>
    <col min="8968" max="9218" width="9" style="214"/>
    <col min="9219" max="9219" width="9.625" style="214" customWidth="1"/>
    <col min="9220" max="9220" width="9.875" style="214" customWidth="1"/>
    <col min="9221" max="9221" width="9.25" style="214" customWidth="1"/>
    <col min="9222" max="9222" width="9.75" style="214" customWidth="1"/>
    <col min="9223" max="9223" width="10" style="214" customWidth="1"/>
    <col min="9224" max="9474" width="9" style="214"/>
    <col min="9475" max="9475" width="9.625" style="214" customWidth="1"/>
    <col min="9476" max="9476" width="9.875" style="214" customWidth="1"/>
    <col min="9477" max="9477" width="9.25" style="214" customWidth="1"/>
    <col min="9478" max="9478" width="9.75" style="214" customWidth="1"/>
    <col min="9479" max="9479" width="10" style="214" customWidth="1"/>
    <col min="9480" max="9730" width="9" style="214"/>
    <col min="9731" max="9731" width="9.625" style="214" customWidth="1"/>
    <col min="9732" max="9732" width="9.875" style="214" customWidth="1"/>
    <col min="9733" max="9733" width="9.25" style="214" customWidth="1"/>
    <col min="9734" max="9734" width="9.75" style="214" customWidth="1"/>
    <col min="9735" max="9735" width="10" style="214" customWidth="1"/>
    <col min="9736" max="9986" width="9" style="214"/>
    <col min="9987" max="9987" width="9.625" style="214" customWidth="1"/>
    <col min="9988" max="9988" width="9.875" style="214" customWidth="1"/>
    <col min="9989" max="9989" width="9.25" style="214" customWidth="1"/>
    <col min="9990" max="9990" width="9.75" style="214" customWidth="1"/>
    <col min="9991" max="9991" width="10" style="214" customWidth="1"/>
    <col min="9992" max="10242" width="9" style="214"/>
    <col min="10243" max="10243" width="9.625" style="214" customWidth="1"/>
    <col min="10244" max="10244" width="9.875" style="214" customWidth="1"/>
    <col min="10245" max="10245" width="9.25" style="214" customWidth="1"/>
    <col min="10246" max="10246" width="9.75" style="214" customWidth="1"/>
    <col min="10247" max="10247" width="10" style="214" customWidth="1"/>
    <col min="10248" max="10498" width="9" style="214"/>
    <col min="10499" max="10499" width="9.625" style="214" customWidth="1"/>
    <col min="10500" max="10500" width="9.875" style="214" customWidth="1"/>
    <col min="10501" max="10501" width="9.25" style="214" customWidth="1"/>
    <col min="10502" max="10502" width="9.75" style="214" customWidth="1"/>
    <col min="10503" max="10503" width="10" style="214" customWidth="1"/>
    <col min="10504" max="10754" width="9" style="214"/>
    <col min="10755" max="10755" width="9.625" style="214" customWidth="1"/>
    <col min="10756" max="10756" width="9.875" style="214" customWidth="1"/>
    <col min="10757" max="10757" width="9.25" style="214" customWidth="1"/>
    <col min="10758" max="10758" width="9.75" style="214" customWidth="1"/>
    <col min="10759" max="10759" width="10" style="214" customWidth="1"/>
    <col min="10760" max="11010" width="9" style="214"/>
    <col min="11011" max="11011" width="9.625" style="214" customWidth="1"/>
    <col min="11012" max="11012" width="9.875" style="214" customWidth="1"/>
    <col min="11013" max="11013" width="9.25" style="214" customWidth="1"/>
    <col min="11014" max="11014" width="9.75" style="214" customWidth="1"/>
    <col min="11015" max="11015" width="10" style="214" customWidth="1"/>
    <col min="11016" max="11266" width="9" style="214"/>
    <col min="11267" max="11267" width="9.625" style="214" customWidth="1"/>
    <col min="11268" max="11268" width="9.875" style="214" customWidth="1"/>
    <col min="11269" max="11269" width="9.25" style="214" customWidth="1"/>
    <col min="11270" max="11270" width="9.75" style="214" customWidth="1"/>
    <col min="11271" max="11271" width="10" style="214" customWidth="1"/>
    <col min="11272" max="11522" width="9" style="214"/>
    <col min="11523" max="11523" width="9.625" style="214" customWidth="1"/>
    <col min="11524" max="11524" width="9.875" style="214" customWidth="1"/>
    <col min="11525" max="11525" width="9.25" style="214" customWidth="1"/>
    <col min="11526" max="11526" width="9.75" style="214" customWidth="1"/>
    <col min="11527" max="11527" width="10" style="214" customWidth="1"/>
    <col min="11528" max="11778" width="9" style="214"/>
    <col min="11779" max="11779" width="9.625" style="214" customWidth="1"/>
    <col min="11780" max="11780" width="9.875" style="214" customWidth="1"/>
    <col min="11781" max="11781" width="9.25" style="214" customWidth="1"/>
    <col min="11782" max="11782" width="9.75" style="214" customWidth="1"/>
    <col min="11783" max="11783" width="10" style="214" customWidth="1"/>
    <col min="11784" max="12034" width="9" style="214"/>
    <col min="12035" max="12035" width="9.625" style="214" customWidth="1"/>
    <col min="12036" max="12036" width="9.875" style="214" customWidth="1"/>
    <col min="12037" max="12037" width="9.25" style="214" customWidth="1"/>
    <col min="12038" max="12038" width="9.75" style="214" customWidth="1"/>
    <col min="12039" max="12039" width="10" style="214" customWidth="1"/>
    <col min="12040" max="12290" width="9" style="214"/>
    <col min="12291" max="12291" width="9.625" style="214" customWidth="1"/>
    <col min="12292" max="12292" width="9.875" style="214" customWidth="1"/>
    <col min="12293" max="12293" width="9.25" style="214" customWidth="1"/>
    <col min="12294" max="12294" width="9.75" style="214" customWidth="1"/>
    <col min="12295" max="12295" width="10" style="214" customWidth="1"/>
    <col min="12296" max="12546" width="9" style="214"/>
    <col min="12547" max="12547" width="9.625" style="214" customWidth="1"/>
    <col min="12548" max="12548" width="9.875" style="214" customWidth="1"/>
    <col min="12549" max="12549" width="9.25" style="214" customWidth="1"/>
    <col min="12550" max="12550" width="9.75" style="214" customWidth="1"/>
    <col min="12551" max="12551" width="10" style="214" customWidth="1"/>
    <col min="12552" max="12802" width="9" style="214"/>
    <col min="12803" max="12803" width="9.625" style="214" customWidth="1"/>
    <col min="12804" max="12804" width="9.875" style="214" customWidth="1"/>
    <col min="12805" max="12805" width="9.25" style="214" customWidth="1"/>
    <col min="12806" max="12806" width="9.75" style="214" customWidth="1"/>
    <col min="12807" max="12807" width="10" style="214" customWidth="1"/>
    <col min="12808" max="13058" width="9" style="214"/>
    <col min="13059" max="13059" width="9.625" style="214" customWidth="1"/>
    <col min="13060" max="13060" width="9.875" style="214" customWidth="1"/>
    <col min="13061" max="13061" width="9.25" style="214" customWidth="1"/>
    <col min="13062" max="13062" width="9.75" style="214" customWidth="1"/>
    <col min="13063" max="13063" width="10" style="214" customWidth="1"/>
    <col min="13064" max="13314" width="9" style="214"/>
    <col min="13315" max="13315" width="9.625" style="214" customWidth="1"/>
    <col min="13316" max="13316" width="9.875" style="214" customWidth="1"/>
    <col min="13317" max="13317" width="9.25" style="214" customWidth="1"/>
    <col min="13318" max="13318" width="9.75" style="214" customWidth="1"/>
    <col min="13319" max="13319" width="10" style="214" customWidth="1"/>
    <col min="13320" max="13570" width="9" style="214"/>
    <col min="13571" max="13571" width="9.625" style="214" customWidth="1"/>
    <col min="13572" max="13572" width="9.875" style="214" customWidth="1"/>
    <col min="13573" max="13573" width="9.25" style="214" customWidth="1"/>
    <col min="13574" max="13574" width="9.75" style="214" customWidth="1"/>
    <col min="13575" max="13575" width="10" style="214" customWidth="1"/>
    <col min="13576" max="13826" width="9" style="214"/>
    <col min="13827" max="13827" width="9.625" style="214" customWidth="1"/>
    <col min="13828" max="13828" width="9.875" style="214" customWidth="1"/>
    <col min="13829" max="13829" width="9.25" style="214" customWidth="1"/>
    <col min="13830" max="13830" width="9.75" style="214" customWidth="1"/>
    <col min="13831" max="13831" width="10" style="214" customWidth="1"/>
    <col min="13832" max="14082" width="9" style="214"/>
    <col min="14083" max="14083" width="9.625" style="214" customWidth="1"/>
    <col min="14084" max="14084" width="9.875" style="214" customWidth="1"/>
    <col min="14085" max="14085" width="9.25" style="214" customWidth="1"/>
    <col min="14086" max="14086" width="9.75" style="214" customWidth="1"/>
    <col min="14087" max="14087" width="10" style="214" customWidth="1"/>
    <col min="14088" max="14338" width="9" style="214"/>
    <col min="14339" max="14339" width="9.625" style="214" customWidth="1"/>
    <col min="14340" max="14340" width="9.875" style="214" customWidth="1"/>
    <col min="14341" max="14341" width="9.25" style="214" customWidth="1"/>
    <col min="14342" max="14342" width="9.75" style="214" customWidth="1"/>
    <col min="14343" max="14343" width="10" style="214" customWidth="1"/>
    <col min="14344" max="14594" width="9" style="214"/>
    <col min="14595" max="14595" width="9.625" style="214" customWidth="1"/>
    <col min="14596" max="14596" width="9.875" style="214" customWidth="1"/>
    <col min="14597" max="14597" width="9.25" style="214" customWidth="1"/>
    <col min="14598" max="14598" width="9.75" style="214" customWidth="1"/>
    <col min="14599" max="14599" width="10" style="214" customWidth="1"/>
    <col min="14600" max="14850" width="9" style="214"/>
    <col min="14851" max="14851" width="9.625" style="214" customWidth="1"/>
    <col min="14852" max="14852" width="9.875" style="214" customWidth="1"/>
    <col min="14853" max="14853" width="9.25" style="214" customWidth="1"/>
    <col min="14854" max="14854" width="9.75" style="214" customWidth="1"/>
    <col min="14855" max="14855" width="10" style="214" customWidth="1"/>
    <col min="14856" max="15106" width="9" style="214"/>
    <col min="15107" max="15107" width="9.625" style="214" customWidth="1"/>
    <col min="15108" max="15108" width="9.875" style="214" customWidth="1"/>
    <col min="15109" max="15109" width="9.25" style="214" customWidth="1"/>
    <col min="15110" max="15110" width="9.75" style="214" customWidth="1"/>
    <col min="15111" max="15111" width="10" style="214" customWidth="1"/>
    <col min="15112" max="15362" width="9" style="214"/>
    <col min="15363" max="15363" width="9.625" style="214" customWidth="1"/>
    <col min="15364" max="15364" width="9.875" style="214" customWidth="1"/>
    <col min="15365" max="15365" width="9.25" style="214" customWidth="1"/>
    <col min="15366" max="15366" width="9.75" style="214" customWidth="1"/>
    <col min="15367" max="15367" width="10" style="214" customWidth="1"/>
    <col min="15368" max="15618" width="9" style="214"/>
    <col min="15619" max="15619" width="9.625" style="214" customWidth="1"/>
    <col min="15620" max="15620" width="9.875" style="214" customWidth="1"/>
    <col min="15621" max="15621" width="9.25" style="214" customWidth="1"/>
    <col min="15622" max="15622" width="9.75" style="214" customWidth="1"/>
    <col min="15623" max="15623" width="10" style="214" customWidth="1"/>
    <col min="15624" max="15874" width="9" style="214"/>
    <col min="15875" max="15875" width="9.625" style="214" customWidth="1"/>
    <col min="15876" max="15876" width="9.875" style="214" customWidth="1"/>
    <col min="15877" max="15877" width="9.25" style="214" customWidth="1"/>
    <col min="15878" max="15878" width="9.75" style="214" customWidth="1"/>
    <col min="15879" max="15879" width="10" style="214" customWidth="1"/>
    <col min="15880" max="16130" width="9" style="214"/>
    <col min="16131" max="16131" width="9.625" style="214" customWidth="1"/>
    <col min="16132" max="16132" width="9.875" style="214" customWidth="1"/>
    <col min="16133" max="16133" width="9.25" style="214" customWidth="1"/>
    <col min="16134" max="16134" width="9.75" style="214" customWidth="1"/>
    <col min="16135" max="16135" width="10" style="214" customWidth="1"/>
    <col min="16136" max="16384" width="9" style="214"/>
  </cols>
  <sheetData>
    <row r="2" spans="1:31" ht="15.75" x14ac:dyDescent="0.25">
      <c r="A2" s="299" t="s">
        <v>170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</row>
    <row r="3" spans="1:31" ht="13.5" thickBot="1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</row>
    <row r="4" spans="1:31" ht="43.5" customHeight="1" thickBot="1" x14ac:dyDescent="0.25">
      <c r="A4" s="298" t="s">
        <v>0</v>
      </c>
      <c r="B4" s="298" t="s">
        <v>17</v>
      </c>
      <c r="C4" s="298" t="s">
        <v>18</v>
      </c>
      <c r="D4" s="298" t="s">
        <v>19</v>
      </c>
      <c r="E4" s="298" t="s">
        <v>20</v>
      </c>
      <c r="F4" s="298"/>
      <c r="G4" s="298"/>
      <c r="H4" s="298"/>
      <c r="I4" s="298"/>
      <c r="J4" s="298" t="s">
        <v>21</v>
      </c>
      <c r="K4" s="298"/>
      <c r="L4" s="298"/>
      <c r="M4" s="298"/>
      <c r="N4" s="298"/>
      <c r="O4" s="298"/>
      <c r="P4" s="298" t="s">
        <v>22</v>
      </c>
      <c r="Q4" s="298"/>
      <c r="R4" s="298"/>
      <c r="S4" s="298"/>
      <c r="T4" s="298"/>
      <c r="U4" s="298"/>
      <c r="V4" s="298"/>
      <c r="W4" s="298" t="s">
        <v>23</v>
      </c>
      <c r="X4" s="298"/>
      <c r="Y4" s="298"/>
      <c r="Z4" s="298"/>
      <c r="AA4" s="298" t="s">
        <v>24</v>
      </c>
      <c r="AB4" s="298"/>
      <c r="AC4" s="298"/>
      <c r="AD4" s="298" t="s">
        <v>25</v>
      </c>
      <c r="AE4" s="298"/>
    </row>
    <row r="5" spans="1:31" ht="229.5" thickBot="1" x14ac:dyDescent="0.25">
      <c r="A5" s="298"/>
      <c r="B5" s="298"/>
      <c r="C5" s="298"/>
      <c r="D5" s="298"/>
      <c r="E5" s="216" t="s">
        <v>26</v>
      </c>
      <c r="F5" s="216" t="s">
        <v>27</v>
      </c>
      <c r="G5" s="216" t="s">
        <v>28</v>
      </c>
      <c r="H5" s="216" t="s">
        <v>29</v>
      </c>
      <c r="I5" s="216" t="s">
        <v>30</v>
      </c>
      <c r="J5" s="216" t="s">
        <v>31</v>
      </c>
      <c r="K5" s="216" t="s">
        <v>32</v>
      </c>
      <c r="L5" s="216" t="s">
        <v>33</v>
      </c>
      <c r="M5" s="216" t="s">
        <v>34</v>
      </c>
      <c r="N5" s="216" t="s">
        <v>35</v>
      </c>
      <c r="O5" s="216" t="s">
        <v>30</v>
      </c>
      <c r="P5" s="216" t="s">
        <v>36</v>
      </c>
      <c r="Q5" s="216" t="s">
        <v>37</v>
      </c>
      <c r="R5" s="216" t="s">
        <v>32</v>
      </c>
      <c r="S5" s="216" t="s">
        <v>33</v>
      </c>
      <c r="T5" s="216" t="s">
        <v>34</v>
      </c>
      <c r="U5" s="216" t="s">
        <v>35</v>
      </c>
      <c r="V5" s="216" t="s">
        <v>30</v>
      </c>
      <c r="W5" s="216" t="s">
        <v>38</v>
      </c>
      <c r="X5" s="216" t="s">
        <v>39</v>
      </c>
      <c r="Y5" s="216" t="s">
        <v>40</v>
      </c>
      <c r="Z5" s="216" t="s">
        <v>30</v>
      </c>
      <c r="AA5" s="216" t="s">
        <v>41</v>
      </c>
      <c r="AB5" s="216" t="s">
        <v>42</v>
      </c>
      <c r="AC5" s="216" t="s">
        <v>43</v>
      </c>
      <c r="AD5" s="216" t="s">
        <v>44</v>
      </c>
      <c r="AE5" s="216" t="s">
        <v>45</v>
      </c>
    </row>
    <row r="6" spans="1:31" ht="13.5" thickBot="1" x14ac:dyDescent="0.25">
      <c r="A6" s="217">
        <v>1</v>
      </c>
      <c r="B6" s="217">
        <v>2</v>
      </c>
      <c r="C6" s="217">
        <v>3</v>
      </c>
      <c r="D6" s="217">
        <v>4</v>
      </c>
      <c r="E6" s="217">
        <v>5</v>
      </c>
      <c r="F6" s="217">
        <v>6</v>
      </c>
      <c r="G6" s="217">
        <v>7</v>
      </c>
      <c r="H6" s="217">
        <v>8</v>
      </c>
      <c r="I6" s="217">
        <v>9</v>
      </c>
      <c r="J6" s="217">
        <v>10</v>
      </c>
      <c r="K6" s="217">
        <v>11</v>
      </c>
      <c r="L6" s="217">
        <v>12</v>
      </c>
      <c r="M6" s="217">
        <v>13</v>
      </c>
      <c r="N6" s="217">
        <v>14</v>
      </c>
      <c r="O6" s="217">
        <v>15</v>
      </c>
      <c r="P6" s="217">
        <v>16</v>
      </c>
      <c r="Q6" s="217">
        <v>17</v>
      </c>
      <c r="R6" s="217">
        <v>18</v>
      </c>
      <c r="S6" s="217">
        <v>19</v>
      </c>
      <c r="T6" s="217">
        <v>20</v>
      </c>
      <c r="U6" s="217">
        <v>21</v>
      </c>
      <c r="V6" s="217">
        <v>22</v>
      </c>
      <c r="W6" s="217">
        <v>23</v>
      </c>
      <c r="X6" s="217">
        <v>24</v>
      </c>
      <c r="Y6" s="217">
        <v>25</v>
      </c>
      <c r="Z6" s="217">
        <v>26</v>
      </c>
      <c r="AA6" s="217">
        <v>27</v>
      </c>
      <c r="AB6" s="217">
        <v>28</v>
      </c>
      <c r="AC6" s="217">
        <v>29</v>
      </c>
      <c r="AD6" s="217">
        <v>30</v>
      </c>
      <c r="AE6" s="217">
        <v>31</v>
      </c>
    </row>
    <row r="7" spans="1:31" ht="13.5" thickBot="1" x14ac:dyDescent="0.25">
      <c r="A7" s="213">
        <v>1</v>
      </c>
      <c r="B7" s="213">
        <v>1</v>
      </c>
      <c r="C7" s="114">
        <v>42397</v>
      </c>
      <c r="D7" s="115"/>
      <c r="E7" s="116" t="s">
        <v>261</v>
      </c>
      <c r="F7" s="116"/>
      <c r="G7" s="116"/>
      <c r="H7" s="116"/>
      <c r="I7" s="116"/>
      <c r="J7" s="116"/>
      <c r="K7" s="116" t="s">
        <v>261</v>
      </c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 t="s">
        <v>261</v>
      </c>
      <c r="X7" s="116"/>
      <c r="Y7" s="116"/>
      <c r="Z7" s="116"/>
      <c r="AA7" s="116" t="s">
        <v>261</v>
      </c>
      <c r="AB7" s="116"/>
      <c r="AC7" s="116"/>
      <c r="AD7" s="116" t="s">
        <v>261</v>
      </c>
      <c r="AE7" s="116"/>
    </row>
    <row r="8" spans="1:31" ht="13.5" thickBot="1" x14ac:dyDescent="0.25">
      <c r="A8" s="213">
        <f>A7+1</f>
        <v>2</v>
      </c>
      <c r="B8" s="213">
        <f>B7+1</f>
        <v>2</v>
      </c>
      <c r="C8" s="114">
        <v>42398</v>
      </c>
      <c r="D8" s="116"/>
      <c r="E8" s="116" t="s">
        <v>261</v>
      </c>
      <c r="F8" s="116"/>
      <c r="G8" s="116"/>
      <c r="H8" s="116"/>
      <c r="I8" s="116"/>
      <c r="J8" s="116"/>
      <c r="K8" s="116" t="s">
        <v>261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 t="s">
        <v>261</v>
      </c>
      <c r="X8" s="116"/>
      <c r="Y8" s="116"/>
      <c r="Z8" s="116"/>
      <c r="AA8" s="116" t="s">
        <v>261</v>
      </c>
      <c r="AB8" s="116"/>
      <c r="AC8" s="116"/>
      <c r="AD8" s="116" t="s">
        <v>261</v>
      </c>
      <c r="AE8" s="116"/>
    </row>
    <row r="9" spans="1:31" ht="13.5" thickBot="1" x14ac:dyDescent="0.25">
      <c r="A9" s="213">
        <f t="shared" ref="A9:A61" si="0">A8+1</f>
        <v>3</v>
      </c>
      <c r="B9" s="213">
        <f t="shared" ref="B9:B61" si="1">B8+1</f>
        <v>3</v>
      </c>
      <c r="C9" s="114">
        <v>42401</v>
      </c>
      <c r="D9" s="116"/>
      <c r="E9" s="116" t="s">
        <v>261</v>
      </c>
      <c r="F9" s="116"/>
      <c r="G9" s="116"/>
      <c r="H9" s="116"/>
      <c r="I9" s="116"/>
      <c r="J9" s="116"/>
      <c r="K9" s="116" t="s">
        <v>261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 t="s">
        <v>261</v>
      </c>
      <c r="X9" s="116"/>
      <c r="Y9" s="116"/>
      <c r="Z9" s="116"/>
      <c r="AA9" s="116" t="s">
        <v>261</v>
      </c>
      <c r="AB9" s="116"/>
      <c r="AC9" s="116"/>
      <c r="AD9" s="116" t="s">
        <v>261</v>
      </c>
      <c r="AE9" s="116"/>
    </row>
    <row r="10" spans="1:31" ht="13.5" thickBot="1" x14ac:dyDescent="0.25">
      <c r="A10" s="213">
        <f t="shared" si="0"/>
        <v>4</v>
      </c>
      <c r="B10" s="213">
        <f t="shared" si="1"/>
        <v>4</v>
      </c>
      <c r="C10" s="114">
        <v>42415</v>
      </c>
      <c r="D10" s="116"/>
      <c r="E10" s="116" t="s">
        <v>261</v>
      </c>
      <c r="F10" s="116"/>
      <c r="G10" s="116"/>
      <c r="H10" s="116"/>
      <c r="I10" s="116"/>
      <c r="J10" s="116"/>
      <c r="K10" s="116" t="s">
        <v>261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 t="s">
        <v>261</v>
      </c>
      <c r="X10" s="116"/>
      <c r="Y10" s="116"/>
      <c r="Z10" s="116"/>
      <c r="AA10" s="116" t="s">
        <v>261</v>
      </c>
      <c r="AB10" s="116"/>
      <c r="AC10" s="116"/>
      <c r="AD10" s="116" t="s">
        <v>261</v>
      </c>
      <c r="AE10" s="116"/>
    </row>
    <row r="11" spans="1:31" ht="13.5" thickBot="1" x14ac:dyDescent="0.25">
      <c r="A11" s="213">
        <f t="shared" si="0"/>
        <v>5</v>
      </c>
      <c r="B11" s="213">
        <v>5</v>
      </c>
      <c r="C11" s="114">
        <v>42424</v>
      </c>
      <c r="D11" s="116"/>
      <c r="E11" s="116" t="s">
        <v>261</v>
      </c>
      <c r="F11" s="116"/>
      <c r="G11" s="116"/>
      <c r="H11" s="116"/>
      <c r="I11" s="116"/>
      <c r="J11" s="116"/>
      <c r="K11" s="116" t="s">
        <v>261</v>
      </c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 t="s">
        <v>261</v>
      </c>
      <c r="X11" s="116"/>
      <c r="Y11" s="116"/>
      <c r="Z11" s="116"/>
      <c r="AA11" s="116" t="s">
        <v>261</v>
      </c>
      <c r="AB11" s="116"/>
      <c r="AC11" s="116"/>
      <c r="AD11" s="116" t="s">
        <v>261</v>
      </c>
      <c r="AE11" s="116"/>
    </row>
    <row r="12" spans="1:31" ht="13.5" thickBot="1" x14ac:dyDescent="0.25">
      <c r="A12" s="213">
        <f t="shared" si="0"/>
        <v>6</v>
      </c>
      <c r="B12" s="213">
        <v>6</v>
      </c>
      <c r="C12" s="114">
        <v>42445</v>
      </c>
      <c r="D12" s="116"/>
      <c r="E12" s="116" t="s">
        <v>261</v>
      </c>
      <c r="F12" s="116"/>
      <c r="G12" s="116"/>
      <c r="H12" s="116"/>
      <c r="I12" s="116"/>
      <c r="J12" s="116"/>
      <c r="K12" s="116" t="s">
        <v>261</v>
      </c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 t="s">
        <v>261</v>
      </c>
      <c r="X12" s="116"/>
      <c r="Y12" s="116"/>
      <c r="Z12" s="116"/>
      <c r="AA12" s="116" t="s">
        <v>261</v>
      </c>
      <c r="AB12" s="116"/>
      <c r="AC12" s="116"/>
      <c r="AD12" s="116"/>
      <c r="AE12" s="116" t="s">
        <v>261</v>
      </c>
    </row>
    <row r="13" spans="1:31" ht="13.5" thickBot="1" x14ac:dyDescent="0.25">
      <c r="A13" s="213">
        <f t="shared" si="0"/>
        <v>7</v>
      </c>
      <c r="B13" s="213">
        <f t="shared" si="1"/>
        <v>7</v>
      </c>
      <c r="C13" s="114">
        <v>42450</v>
      </c>
      <c r="D13" s="116"/>
      <c r="E13" s="116" t="s">
        <v>261</v>
      </c>
      <c r="F13" s="116"/>
      <c r="G13" s="116"/>
      <c r="H13" s="116"/>
      <c r="I13" s="116"/>
      <c r="J13" s="116"/>
      <c r="K13" s="116" t="s">
        <v>261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 t="s">
        <v>261</v>
      </c>
      <c r="X13" s="116"/>
      <c r="Y13" s="116"/>
      <c r="Z13" s="116"/>
      <c r="AA13" s="116" t="s">
        <v>261</v>
      </c>
      <c r="AB13" s="116"/>
      <c r="AC13" s="116"/>
      <c r="AD13" s="116" t="s">
        <v>261</v>
      </c>
      <c r="AE13" s="116"/>
    </row>
    <row r="14" spans="1:31" ht="13.5" thickBot="1" x14ac:dyDescent="0.25">
      <c r="A14" s="213">
        <f t="shared" si="0"/>
        <v>8</v>
      </c>
      <c r="B14" s="213">
        <f t="shared" si="1"/>
        <v>8</v>
      </c>
      <c r="C14" s="114">
        <v>42451</v>
      </c>
      <c r="D14" s="116"/>
      <c r="E14" s="116" t="s">
        <v>261</v>
      </c>
      <c r="F14" s="116"/>
      <c r="G14" s="116"/>
      <c r="H14" s="116"/>
      <c r="I14" s="116"/>
      <c r="J14" s="116"/>
      <c r="K14" s="116" t="s">
        <v>261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 t="s">
        <v>261</v>
      </c>
      <c r="X14" s="116"/>
      <c r="Y14" s="116"/>
      <c r="Z14" s="116"/>
      <c r="AA14" s="116" t="s">
        <v>261</v>
      </c>
      <c r="AB14" s="116"/>
      <c r="AC14" s="116"/>
      <c r="AD14" s="116" t="s">
        <v>261</v>
      </c>
      <c r="AE14" s="116"/>
    </row>
    <row r="15" spans="1:31" ht="13.5" thickBot="1" x14ac:dyDescent="0.25">
      <c r="A15" s="213">
        <f t="shared" si="0"/>
        <v>9</v>
      </c>
      <c r="B15" s="213">
        <f t="shared" si="1"/>
        <v>9</v>
      </c>
      <c r="C15" s="114">
        <v>42451</v>
      </c>
      <c r="D15" s="116"/>
      <c r="E15" s="116" t="s">
        <v>261</v>
      </c>
      <c r="F15" s="116"/>
      <c r="G15" s="116"/>
      <c r="H15" s="116"/>
      <c r="I15" s="116"/>
      <c r="J15" s="116"/>
      <c r="K15" s="116" t="s">
        <v>261</v>
      </c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 t="s">
        <v>261</v>
      </c>
      <c r="X15" s="116"/>
      <c r="Y15" s="116"/>
      <c r="Z15" s="116"/>
      <c r="AA15" s="116" t="s">
        <v>261</v>
      </c>
      <c r="AB15" s="116"/>
      <c r="AC15" s="116"/>
      <c r="AD15" s="116"/>
      <c r="AE15" s="116" t="s">
        <v>261</v>
      </c>
    </row>
    <row r="16" spans="1:31" ht="13.5" thickBot="1" x14ac:dyDescent="0.25">
      <c r="A16" s="213">
        <f t="shared" si="0"/>
        <v>10</v>
      </c>
      <c r="B16" s="213">
        <f t="shared" si="1"/>
        <v>10</v>
      </c>
      <c r="C16" s="114">
        <v>42457</v>
      </c>
      <c r="D16" s="116"/>
      <c r="E16" s="116" t="s">
        <v>261</v>
      </c>
      <c r="F16" s="116"/>
      <c r="G16" s="116"/>
      <c r="H16" s="116"/>
      <c r="I16" s="116"/>
      <c r="J16" s="116"/>
      <c r="K16" s="116" t="s">
        <v>261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 t="s">
        <v>261</v>
      </c>
      <c r="X16" s="116"/>
      <c r="Y16" s="116"/>
      <c r="Z16" s="116"/>
      <c r="AA16" s="116" t="s">
        <v>261</v>
      </c>
      <c r="AB16" s="116"/>
      <c r="AC16" s="116"/>
      <c r="AD16" s="116" t="s">
        <v>261</v>
      </c>
      <c r="AE16" s="116"/>
    </row>
    <row r="17" spans="1:31" ht="13.5" thickBot="1" x14ac:dyDescent="0.25">
      <c r="A17" s="213">
        <f t="shared" si="0"/>
        <v>11</v>
      </c>
      <c r="B17" s="213">
        <f t="shared" si="1"/>
        <v>11</v>
      </c>
      <c r="C17" s="114">
        <v>42457</v>
      </c>
      <c r="D17" s="116"/>
      <c r="E17" s="116" t="s">
        <v>261</v>
      </c>
      <c r="F17" s="116"/>
      <c r="G17" s="116"/>
      <c r="H17" s="116"/>
      <c r="I17" s="116"/>
      <c r="J17" s="116"/>
      <c r="K17" s="116" t="s">
        <v>261</v>
      </c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 t="s">
        <v>261</v>
      </c>
      <c r="X17" s="116"/>
      <c r="Y17" s="116"/>
      <c r="Z17" s="116"/>
      <c r="AA17" s="116" t="s">
        <v>261</v>
      </c>
      <c r="AB17" s="116"/>
      <c r="AC17" s="116"/>
      <c r="AD17" s="116" t="s">
        <v>261</v>
      </c>
      <c r="AE17" s="116"/>
    </row>
    <row r="18" spans="1:31" ht="13.5" thickBot="1" x14ac:dyDescent="0.25">
      <c r="A18" s="213">
        <f t="shared" si="0"/>
        <v>12</v>
      </c>
      <c r="B18" s="213">
        <f t="shared" si="1"/>
        <v>12</v>
      </c>
      <c r="C18" s="114">
        <v>42473</v>
      </c>
      <c r="D18" s="116"/>
      <c r="E18" s="116" t="s">
        <v>261</v>
      </c>
      <c r="F18" s="116"/>
      <c r="G18" s="116"/>
      <c r="H18" s="116"/>
      <c r="I18" s="116"/>
      <c r="J18" s="116"/>
      <c r="K18" s="116" t="s">
        <v>261</v>
      </c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 t="s">
        <v>261</v>
      </c>
      <c r="X18" s="116"/>
      <c r="Y18" s="116"/>
      <c r="Z18" s="116"/>
      <c r="AA18" s="116" t="s">
        <v>261</v>
      </c>
      <c r="AB18" s="116"/>
      <c r="AC18" s="116"/>
      <c r="AD18" s="116" t="s">
        <v>261</v>
      </c>
      <c r="AE18" s="116"/>
    </row>
    <row r="19" spans="1:31" ht="13.5" thickBot="1" x14ac:dyDescent="0.25">
      <c r="A19" s="213">
        <f t="shared" si="0"/>
        <v>13</v>
      </c>
      <c r="B19" s="213">
        <f t="shared" si="1"/>
        <v>13</v>
      </c>
      <c r="C19" s="114">
        <v>42474</v>
      </c>
      <c r="D19" s="116"/>
      <c r="E19" s="116" t="s">
        <v>261</v>
      </c>
      <c r="F19" s="116"/>
      <c r="G19" s="116"/>
      <c r="H19" s="116"/>
      <c r="I19" s="116"/>
      <c r="J19" s="116"/>
      <c r="K19" s="116" t="s">
        <v>261</v>
      </c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 t="s">
        <v>261</v>
      </c>
      <c r="X19" s="116"/>
      <c r="Y19" s="116"/>
      <c r="Z19" s="116"/>
      <c r="AA19" s="116" t="s">
        <v>261</v>
      </c>
      <c r="AB19" s="116"/>
      <c r="AC19" s="116"/>
      <c r="AD19" s="116"/>
      <c r="AE19" s="116" t="s">
        <v>261</v>
      </c>
    </row>
    <row r="20" spans="1:31" ht="13.5" thickBot="1" x14ac:dyDescent="0.25">
      <c r="A20" s="213">
        <f t="shared" si="0"/>
        <v>14</v>
      </c>
      <c r="B20" s="213">
        <f t="shared" si="1"/>
        <v>14</v>
      </c>
      <c r="C20" s="114">
        <v>42478</v>
      </c>
      <c r="D20" s="116"/>
      <c r="E20" s="116" t="s">
        <v>261</v>
      </c>
      <c r="F20" s="116"/>
      <c r="G20" s="116"/>
      <c r="H20" s="116"/>
      <c r="I20" s="116"/>
      <c r="J20" s="116"/>
      <c r="K20" s="116" t="s">
        <v>261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 t="s">
        <v>261</v>
      </c>
      <c r="X20" s="116"/>
      <c r="Y20" s="116"/>
      <c r="Z20" s="116"/>
      <c r="AA20" s="116" t="s">
        <v>261</v>
      </c>
      <c r="AB20" s="116"/>
      <c r="AC20" s="116"/>
      <c r="AD20" s="116" t="s">
        <v>261</v>
      </c>
      <c r="AE20" s="116"/>
    </row>
    <row r="21" spans="1:31" ht="13.5" thickBot="1" x14ac:dyDescent="0.25">
      <c r="A21" s="213">
        <f t="shared" si="0"/>
        <v>15</v>
      </c>
      <c r="B21" s="213">
        <f t="shared" si="1"/>
        <v>15</v>
      </c>
      <c r="C21" s="114">
        <v>42485</v>
      </c>
      <c r="D21" s="116"/>
      <c r="E21" s="116" t="s">
        <v>261</v>
      </c>
      <c r="F21" s="116"/>
      <c r="G21" s="116"/>
      <c r="H21" s="116"/>
      <c r="I21" s="116"/>
      <c r="J21" s="116"/>
      <c r="K21" s="116" t="s">
        <v>261</v>
      </c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 t="s">
        <v>261</v>
      </c>
      <c r="X21" s="116"/>
      <c r="Y21" s="116"/>
      <c r="Z21" s="116"/>
      <c r="AA21" s="116" t="s">
        <v>261</v>
      </c>
      <c r="AB21" s="116"/>
      <c r="AC21" s="116"/>
      <c r="AD21" s="116"/>
      <c r="AE21" s="116" t="s">
        <v>261</v>
      </c>
    </row>
    <row r="22" spans="1:31" ht="13.5" thickBot="1" x14ac:dyDescent="0.25">
      <c r="A22" s="213">
        <f t="shared" si="0"/>
        <v>16</v>
      </c>
      <c r="B22" s="213">
        <f t="shared" si="1"/>
        <v>16</v>
      </c>
      <c r="C22" s="114">
        <v>42485</v>
      </c>
      <c r="D22" s="116"/>
      <c r="E22" s="116" t="s">
        <v>261</v>
      </c>
      <c r="F22" s="116"/>
      <c r="G22" s="116"/>
      <c r="H22" s="116"/>
      <c r="I22" s="116"/>
      <c r="J22" s="116"/>
      <c r="K22" s="116" t="s">
        <v>261</v>
      </c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 t="s">
        <v>261</v>
      </c>
      <c r="X22" s="116"/>
      <c r="Y22" s="116"/>
      <c r="Z22" s="116"/>
      <c r="AA22" s="116" t="s">
        <v>261</v>
      </c>
      <c r="AB22" s="116"/>
      <c r="AC22" s="116"/>
      <c r="AD22" s="116"/>
      <c r="AE22" s="116" t="s">
        <v>261</v>
      </c>
    </row>
    <row r="23" spans="1:31" ht="13.5" thickBot="1" x14ac:dyDescent="0.25">
      <c r="A23" s="213">
        <f t="shared" si="0"/>
        <v>17</v>
      </c>
      <c r="B23" s="213">
        <f t="shared" si="1"/>
        <v>17</v>
      </c>
      <c r="C23" s="114">
        <v>42485</v>
      </c>
      <c r="D23" s="116"/>
      <c r="E23" s="116" t="s">
        <v>261</v>
      </c>
      <c r="F23" s="116"/>
      <c r="G23" s="116"/>
      <c r="H23" s="116"/>
      <c r="I23" s="116"/>
      <c r="J23" s="116"/>
      <c r="K23" s="116" t="s">
        <v>261</v>
      </c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 t="s">
        <v>261</v>
      </c>
      <c r="X23" s="116"/>
      <c r="Y23" s="116"/>
      <c r="Z23" s="116"/>
      <c r="AA23" s="116" t="s">
        <v>261</v>
      </c>
      <c r="AB23" s="116"/>
      <c r="AC23" s="116"/>
      <c r="AD23" s="116"/>
      <c r="AE23" s="116" t="s">
        <v>261</v>
      </c>
    </row>
    <row r="24" spans="1:31" ht="13.5" thickBot="1" x14ac:dyDescent="0.25">
      <c r="A24" s="213">
        <f t="shared" si="0"/>
        <v>18</v>
      </c>
      <c r="B24" s="213">
        <f t="shared" si="1"/>
        <v>18</v>
      </c>
      <c r="C24" s="114">
        <v>42485</v>
      </c>
      <c r="D24" s="116"/>
      <c r="E24" s="116" t="s">
        <v>261</v>
      </c>
      <c r="F24" s="116"/>
      <c r="G24" s="116"/>
      <c r="H24" s="116"/>
      <c r="I24" s="116"/>
      <c r="J24" s="116"/>
      <c r="K24" s="116" t="s">
        <v>261</v>
      </c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 t="s">
        <v>261</v>
      </c>
      <c r="X24" s="116"/>
      <c r="Y24" s="116"/>
      <c r="Z24" s="116"/>
      <c r="AA24" s="116" t="s">
        <v>261</v>
      </c>
      <c r="AB24" s="116"/>
      <c r="AC24" s="116"/>
      <c r="AD24" s="116"/>
      <c r="AE24" s="116" t="s">
        <v>261</v>
      </c>
    </row>
    <row r="25" spans="1:31" ht="13.5" thickBot="1" x14ac:dyDescent="0.25">
      <c r="A25" s="213">
        <f t="shared" si="0"/>
        <v>19</v>
      </c>
      <c r="B25" s="213">
        <f t="shared" si="1"/>
        <v>19</v>
      </c>
      <c r="C25" s="114">
        <v>42488</v>
      </c>
      <c r="D25" s="116"/>
      <c r="E25" s="116" t="s">
        <v>261</v>
      </c>
      <c r="F25" s="116"/>
      <c r="G25" s="116"/>
      <c r="H25" s="116"/>
      <c r="I25" s="116"/>
      <c r="J25" s="116"/>
      <c r="K25" s="116" t="s">
        <v>261</v>
      </c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 t="s">
        <v>261</v>
      </c>
      <c r="X25" s="116"/>
      <c r="Y25" s="116"/>
      <c r="Z25" s="116"/>
      <c r="AA25" s="116" t="s">
        <v>261</v>
      </c>
      <c r="AB25" s="116"/>
      <c r="AC25" s="116"/>
      <c r="AD25" s="116" t="s">
        <v>261</v>
      </c>
      <c r="AE25" s="116"/>
    </row>
    <row r="26" spans="1:31" ht="13.5" thickBot="1" x14ac:dyDescent="0.25">
      <c r="A26" s="213">
        <f t="shared" si="0"/>
        <v>20</v>
      </c>
      <c r="B26" s="213">
        <f t="shared" si="1"/>
        <v>20</v>
      </c>
      <c r="C26" s="114">
        <v>42496</v>
      </c>
      <c r="D26" s="116"/>
      <c r="E26" s="116" t="s">
        <v>261</v>
      </c>
      <c r="F26" s="116"/>
      <c r="G26" s="116"/>
      <c r="H26" s="116"/>
      <c r="I26" s="116"/>
      <c r="J26" s="116"/>
      <c r="K26" s="116" t="s">
        <v>261</v>
      </c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 t="s">
        <v>261</v>
      </c>
      <c r="X26" s="116"/>
      <c r="Y26" s="116"/>
      <c r="Z26" s="116"/>
      <c r="AA26" s="116" t="s">
        <v>261</v>
      </c>
      <c r="AB26" s="116"/>
      <c r="AC26" s="116"/>
      <c r="AD26" s="116" t="s">
        <v>261</v>
      </c>
      <c r="AE26" s="116"/>
    </row>
    <row r="27" spans="1:31" ht="13.5" thickBot="1" x14ac:dyDescent="0.25">
      <c r="A27" s="213">
        <f t="shared" si="0"/>
        <v>21</v>
      </c>
      <c r="B27" s="213">
        <f t="shared" si="1"/>
        <v>21</v>
      </c>
      <c r="C27" s="114">
        <v>42500</v>
      </c>
      <c r="D27" s="116"/>
      <c r="E27" s="116" t="s">
        <v>261</v>
      </c>
      <c r="F27" s="116"/>
      <c r="G27" s="116"/>
      <c r="H27" s="116"/>
      <c r="I27" s="116"/>
      <c r="J27" s="116"/>
      <c r="K27" s="116" t="s">
        <v>261</v>
      </c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 t="s">
        <v>261</v>
      </c>
      <c r="X27" s="116"/>
      <c r="Y27" s="116"/>
      <c r="Z27" s="116"/>
      <c r="AA27" s="116" t="s">
        <v>261</v>
      </c>
      <c r="AB27" s="116"/>
      <c r="AC27" s="116"/>
      <c r="AD27" s="116" t="s">
        <v>261</v>
      </c>
      <c r="AE27" s="116"/>
    </row>
    <row r="28" spans="1:31" ht="13.5" thickBot="1" x14ac:dyDescent="0.25">
      <c r="A28" s="213">
        <f t="shared" si="0"/>
        <v>22</v>
      </c>
      <c r="B28" s="213">
        <f t="shared" si="1"/>
        <v>22</v>
      </c>
      <c r="C28" s="114">
        <v>42503</v>
      </c>
      <c r="E28" s="116" t="s">
        <v>261</v>
      </c>
      <c r="F28" s="116"/>
      <c r="G28" s="116"/>
      <c r="H28" s="116"/>
      <c r="I28" s="116"/>
      <c r="J28" s="116"/>
      <c r="K28" s="116" t="s">
        <v>261</v>
      </c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 t="s">
        <v>261</v>
      </c>
      <c r="X28" s="116"/>
      <c r="Y28" s="116"/>
      <c r="Z28" s="116"/>
      <c r="AA28" s="116" t="s">
        <v>261</v>
      </c>
      <c r="AB28" s="116"/>
      <c r="AC28" s="116"/>
      <c r="AD28" s="116" t="s">
        <v>261</v>
      </c>
      <c r="AE28" s="116"/>
    </row>
    <row r="29" spans="1:31" ht="13.5" thickBot="1" x14ac:dyDescent="0.25">
      <c r="A29" s="213">
        <f t="shared" si="0"/>
        <v>23</v>
      </c>
      <c r="B29" s="213">
        <f t="shared" si="1"/>
        <v>23</v>
      </c>
      <c r="C29" s="114">
        <v>42508</v>
      </c>
      <c r="D29" s="116"/>
      <c r="E29" s="116" t="s">
        <v>261</v>
      </c>
      <c r="F29" s="116"/>
      <c r="G29" s="116"/>
      <c r="H29" s="116"/>
      <c r="I29" s="116"/>
      <c r="J29" s="116"/>
      <c r="K29" s="116" t="s">
        <v>261</v>
      </c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 t="s">
        <v>261</v>
      </c>
      <c r="X29" s="116"/>
      <c r="Y29" s="116"/>
      <c r="Z29" s="116"/>
      <c r="AA29" s="116" t="s">
        <v>261</v>
      </c>
      <c r="AB29" s="116"/>
      <c r="AC29" s="116"/>
      <c r="AD29" s="116" t="s">
        <v>261</v>
      </c>
      <c r="AE29" s="116"/>
    </row>
    <row r="30" spans="1:31" ht="13.5" thickBot="1" x14ac:dyDescent="0.25">
      <c r="A30" s="213">
        <f t="shared" si="0"/>
        <v>24</v>
      </c>
      <c r="B30" s="213">
        <f t="shared" si="1"/>
        <v>24</v>
      </c>
      <c r="C30" s="114">
        <v>42545</v>
      </c>
      <c r="D30" s="116"/>
      <c r="E30" s="116" t="s">
        <v>261</v>
      </c>
      <c r="F30" s="116"/>
      <c r="G30" s="116"/>
      <c r="H30" s="116"/>
      <c r="I30" s="116"/>
      <c r="J30" s="116"/>
      <c r="K30" s="116" t="s">
        <v>261</v>
      </c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 t="s">
        <v>261</v>
      </c>
      <c r="X30" s="116"/>
      <c r="Y30" s="116"/>
      <c r="Z30" s="116"/>
      <c r="AA30" s="116" t="s">
        <v>261</v>
      </c>
      <c r="AB30" s="116"/>
      <c r="AC30" s="116"/>
      <c r="AD30" s="116" t="s">
        <v>261</v>
      </c>
      <c r="AE30" s="116"/>
    </row>
    <row r="31" spans="1:31" ht="13.5" thickBot="1" x14ac:dyDescent="0.25">
      <c r="A31" s="213">
        <f t="shared" si="0"/>
        <v>25</v>
      </c>
      <c r="B31" s="213">
        <f t="shared" si="1"/>
        <v>25</v>
      </c>
      <c r="C31" s="114">
        <v>42552</v>
      </c>
      <c r="D31" s="116"/>
      <c r="E31" s="116" t="s">
        <v>261</v>
      </c>
      <c r="F31" s="116"/>
      <c r="G31" s="116"/>
      <c r="H31" s="116"/>
      <c r="I31" s="116"/>
      <c r="J31" s="116" t="s">
        <v>261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 t="s">
        <v>261</v>
      </c>
      <c r="Y31" s="116"/>
      <c r="Z31" s="116"/>
      <c r="AA31" s="116" t="s">
        <v>261</v>
      </c>
      <c r="AB31" s="116"/>
      <c r="AC31" s="116"/>
      <c r="AD31" s="116" t="s">
        <v>261</v>
      </c>
      <c r="AE31" s="116"/>
    </row>
    <row r="32" spans="1:31" ht="13.5" thickBot="1" x14ac:dyDescent="0.25">
      <c r="A32" s="213">
        <f t="shared" si="0"/>
        <v>26</v>
      </c>
      <c r="B32" s="213">
        <f t="shared" si="1"/>
        <v>26</v>
      </c>
      <c r="C32" s="114">
        <v>42555</v>
      </c>
      <c r="D32" s="116"/>
      <c r="E32" s="116" t="s">
        <v>261</v>
      </c>
      <c r="F32" s="116"/>
      <c r="G32" s="116"/>
      <c r="H32" s="116"/>
      <c r="I32" s="116"/>
      <c r="J32" s="116"/>
      <c r="K32" s="116" t="s">
        <v>261</v>
      </c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 t="s">
        <v>261</v>
      </c>
      <c r="X32" s="116"/>
      <c r="Y32" s="116"/>
      <c r="Z32" s="116"/>
      <c r="AA32" s="116" t="s">
        <v>261</v>
      </c>
      <c r="AB32" s="116"/>
      <c r="AC32" s="116"/>
      <c r="AD32" s="116" t="s">
        <v>261</v>
      </c>
      <c r="AE32" s="116"/>
    </row>
    <row r="33" spans="1:31" ht="13.5" thickBot="1" x14ac:dyDescent="0.25">
      <c r="A33" s="213">
        <f t="shared" si="0"/>
        <v>27</v>
      </c>
      <c r="B33" s="213">
        <f t="shared" si="1"/>
        <v>27</v>
      </c>
      <c r="C33" s="114">
        <v>42555</v>
      </c>
      <c r="D33" s="116"/>
      <c r="E33" s="116" t="s">
        <v>261</v>
      </c>
      <c r="F33" s="116"/>
      <c r="G33" s="116"/>
      <c r="H33" s="116"/>
      <c r="I33" s="116"/>
      <c r="J33" s="116"/>
      <c r="K33" s="116" t="s">
        <v>261</v>
      </c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 t="s">
        <v>261</v>
      </c>
      <c r="X33" s="116"/>
      <c r="Y33" s="116"/>
      <c r="Z33" s="116"/>
      <c r="AA33" s="116" t="s">
        <v>261</v>
      </c>
      <c r="AB33" s="116"/>
      <c r="AC33" s="116"/>
      <c r="AD33" s="116"/>
      <c r="AE33" s="116" t="s">
        <v>261</v>
      </c>
    </row>
    <row r="34" spans="1:31" ht="13.5" thickBot="1" x14ac:dyDescent="0.25">
      <c r="A34" s="213">
        <f t="shared" si="0"/>
        <v>28</v>
      </c>
      <c r="B34" s="213">
        <f t="shared" si="1"/>
        <v>28</v>
      </c>
      <c r="C34" s="114">
        <v>42562</v>
      </c>
      <c r="D34" s="116"/>
      <c r="E34" s="116" t="s">
        <v>261</v>
      </c>
      <c r="F34" s="116"/>
      <c r="G34" s="116"/>
      <c r="H34" s="116"/>
      <c r="I34" s="116"/>
      <c r="J34" s="116"/>
      <c r="K34" s="116" t="s">
        <v>261</v>
      </c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 t="s">
        <v>261</v>
      </c>
      <c r="X34" s="116"/>
      <c r="Y34" s="116"/>
      <c r="Z34" s="116"/>
      <c r="AA34" s="116" t="s">
        <v>261</v>
      </c>
      <c r="AB34" s="116"/>
      <c r="AC34" s="116"/>
      <c r="AD34" s="116" t="s">
        <v>261</v>
      </c>
      <c r="AE34" s="116"/>
    </row>
    <row r="35" spans="1:31" ht="13.5" thickBot="1" x14ac:dyDescent="0.25">
      <c r="A35" s="213">
        <f t="shared" si="0"/>
        <v>29</v>
      </c>
      <c r="B35" s="213">
        <f t="shared" si="1"/>
        <v>29</v>
      </c>
      <c r="C35" s="114">
        <v>42566</v>
      </c>
      <c r="D35" s="116"/>
      <c r="E35" s="116" t="s">
        <v>261</v>
      </c>
      <c r="F35" s="116"/>
      <c r="G35" s="116"/>
      <c r="H35" s="116"/>
      <c r="I35" s="116"/>
      <c r="J35" s="116"/>
      <c r="K35" s="116" t="s">
        <v>261</v>
      </c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 t="s">
        <v>261</v>
      </c>
      <c r="X35" s="116"/>
      <c r="Y35" s="116"/>
      <c r="Z35" s="116"/>
      <c r="AA35" s="116" t="s">
        <v>261</v>
      </c>
      <c r="AB35" s="116"/>
      <c r="AC35" s="116"/>
      <c r="AD35" s="116"/>
      <c r="AE35" s="116" t="s">
        <v>261</v>
      </c>
    </row>
    <row r="36" spans="1:31" ht="13.5" thickBot="1" x14ac:dyDescent="0.25">
      <c r="A36" s="213">
        <f t="shared" si="0"/>
        <v>30</v>
      </c>
      <c r="B36" s="213">
        <f t="shared" si="1"/>
        <v>30</v>
      </c>
      <c r="C36" s="114">
        <v>42572</v>
      </c>
      <c r="D36" s="116"/>
      <c r="E36" s="116" t="s">
        <v>261</v>
      </c>
      <c r="F36" s="116"/>
      <c r="G36" s="116"/>
      <c r="H36" s="116"/>
      <c r="I36" s="116"/>
      <c r="J36" s="116"/>
      <c r="K36" s="116" t="s">
        <v>261</v>
      </c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 t="s">
        <v>261</v>
      </c>
      <c r="X36" s="116"/>
      <c r="Y36" s="116"/>
      <c r="Z36" s="116"/>
      <c r="AA36" s="116" t="s">
        <v>261</v>
      </c>
      <c r="AB36" s="116"/>
      <c r="AC36" s="116"/>
      <c r="AD36" s="116" t="s">
        <v>261</v>
      </c>
      <c r="AE36" s="116"/>
    </row>
    <row r="37" spans="1:31" ht="13.5" thickBot="1" x14ac:dyDescent="0.25">
      <c r="A37" s="213">
        <f t="shared" si="0"/>
        <v>31</v>
      </c>
      <c r="B37" s="213">
        <f t="shared" si="1"/>
        <v>31</v>
      </c>
      <c r="C37" s="114">
        <v>42572</v>
      </c>
      <c r="D37" s="116"/>
      <c r="E37" s="116" t="s">
        <v>261</v>
      </c>
      <c r="F37" s="116"/>
      <c r="G37" s="116"/>
      <c r="H37" s="116"/>
      <c r="I37" s="116"/>
      <c r="J37" s="116"/>
      <c r="K37" s="116" t="s">
        <v>261</v>
      </c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 t="s">
        <v>261</v>
      </c>
      <c r="X37" s="116"/>
      <c r="Y37" s="116"/>
      <c r="Z37" s="116"/>
      <c r="AA37" s="116" t="s">
        <v>261</v>
      </c>
      <c r="AB37" s="116"/>
      <c r="AC37" s="116"/>
      <c r="AD37" s="116" t="s">
        <v>261</v>
      </c>
      <c r="AE37" s="116"/>
    </row>
    <row r="38" spans="1:31" ht="13.5" thickBot="1" x14ac:dyDescent="0.25">
      <c r="A38" s="213">
        <f t="shared" si="0"/>
        <v>32</v>
      </c>
      <c r="B38" s="213">
        <f t="shared" si="1"/>
        <v>32</v>
      </c>
      <c r="C38" s="114">
        <v>42584</v>
      </c>
      <c r="D38" s="116"/>
      <c r="E38" s="116" t="s">
        <v>261</v>
      </c>
      <c r="F38" s="116"/>
      <c r="G38" s="116"/>
      <c r="H38" s="116"/>
      <c r="I38" s="116"/>
      <c r="J38" s="116"/>
      <c r="K38" s="116" t="s">
        <v>261</v>
      </c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 t="s">
        <v>261</v>
      </c>
      <c r="X38" s="116"/>
      <c r="Y38" s="116"/>
      <c r="Z38" s="116"/>
      <c r="AA38" s="116" t="s">
        <v>261</v>
      </c>
      <c r="AB38" s="116"/>
      <c r="AC38" s="116"/>
      <c r="AD38" s="116"/>
      <c r="AE38" s="116" t="s">
        <v>261</v>
      </c>
    </row>
    <row r="39" spans="1:31" ht="13.5" thickBot="1" x14ac:dyDescent="0.25">
      <c r="A39" s="213">
        <f t="shared" si="0"/>
        <v>33</v>
      </c>
      <c r="B39" s="213">
        <f t="shared" si="1"/>
        <v>33</v>
      </c>
      <c r="C39" s="114">
        <v>42593</v>
      </c>
      <c r="D39" s="116"/>
      <c r="E39" s="116" t="s">
        <v>261</v>
      </c>
      <c r="F39" s="116"/>
      <c r="G39" s="116"/>
      <c r="H39" s="116"/>
      <c r="I39" s="116"/>
      <c r="J39" s="116"/>
      <c r="K39" s="116" t="s">
        <v>261</v>
      </c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 t="s">
        <v>261</v>
      </c>
      <c r="X39" s="116"/>
      <c r="Y39" s="116"/>
      <c r="Z39" s="116"/>
      <c r="AA39" s="116" t="s">
        <v>261</v>
      </c>
      <c r="AB39" s="116"/>
      <c r="AC39" s="116"/>
      <c r="AD39" s="116" t="s">
        <v>261</v>
      </c>
      <c r="AE39" s="116"/>
    </row>
    <row r="40" spans="1:31" ht="13.5" thickBot="1" x14ac:dyDescent="0.25">
      <c r="A40" s="213">
        <f t="shared" si="0"/>
        <v>34</v>
      </c>
      <c r="B40" s="213">
        <f t="shared" si="1"/>
        <v>34</v>
      </c>
      <c r="C40" s="114">
        <v>42611</v>
      </c>
      <c r="D40" s="116"/>
      <c r="E40" s="116" t="s">
        <v>261</v>
      </c>
      <c r="F40" s="116"/>
      <c r="G40" s="116"/>
      <c r="H40" s="116"/>
      <c r="I40" s="116"/>
      <c r="J40" s="116"/>
      <c r="K40" s="116" t="s">
        <v>261</v>
      </c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 t="s">
        <v>261</v>
      </c>
      <c r="X40" s="116"/>
      <c r="Y40" s="116"/>
      <c r="Z40" s="116"/>
      <c r="AA40" s="116" t="s">
        <v>261</v>
      </c>
      <c r="AB40" s="116"/>
      <c r="AC40" s="116"/>
      <c r="AD40" s="116" t="s">
        <v>261</v>
      </c>
      <c r="AE40" s="116"/>
    </row>
    <row r="41" spans="1:31" ht="13.5" thickBot="1" x14ac:dyDescent="0.25">
      <c r="A41" s="213">
        <f t="shared" si="0"/>
        <v>35</v>
      </c>
      <c r="B41" s="213">
        <f t="shared" si="1"/>
        <v>35</v>
      </c>
      <c r="C41" s="114">
        <v>42611</v>
      </c>
      <c r="D41" s="116"/>
      <c r="E41" s="116" t="s">
        <v>261</v>
      </c>
      <c r="F41" s="116"/>
      <c r="G41" s="116"/>
      <c r="H41" s="116"/>
      <c r="I41" s="116"/>
      <c r="J41" s="116"/>
      <c r="K41" s="116" t="s">
        <v>261</v>
      </c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 t="s">
        <v>261</v>
      </c>
      <c r="X41" s="116"/>
      <c r="Y41" s="116"/>
      <c r="Z41" s="116"/>
      <c r="AA41" s="116" t="s">
        <v>261</v>
      </c>
      <c r="AB41" s="116"/>
      <c r="AC41" s="116"/>
      <c r="AD41" s="116" t="s">
        <v>261</v>
      </c>
      <c r="AE41" s="116"/>
    </row>
    <row r="42" spans="1:31" ht="13.5" thickBot="1" x14ac:dyDescent="0.25">
      <c r="A42" s="213">
        <f t="shared" si="0"/>
        <v>36</v>
      </c>
      <c r="B42" s="213">
        <f t="shared" si="1"/>
        <v>36</v>
      </c>
      <c r="C42" s="114">
        <v>42611</v>
      </c>
      <c r="D42" s="116"/>
      <c r="E42" s="116" t="s">
        <v>261</v>
      </c>
      <c r="F42" s="116"/>
      <c r="G42" s="116"/>
      <c r="H42" s="116"/>
      <c r="I42" s="116"/>
      <c r="J42" s="116"/>
      <c r="K42" s="116" t="s">
        <v>261</v>
      </c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 t="s">
        <v>261</v>
      </c>
      <c r="X42" s="116"/>
      <c r="Y42" s="116"/>
      <c r="Z42" s="116"/>
      <c r="AA42" s="116" t="s">
        <v>261</v>
      </c>
      <c r="AB42" s="116"/>
      <c r="AC42" s="116"/>
      <c r="AD42" s="116"/>
      <c r="AE42" s="116" t="s">
        <v>261</v>
      </c>
    </row>
    <row r="43" spans="1:31" ht="13.5" thickBot="1" x14ac:dyDescent="0.25">
      <c r="A43" s="213">
        <f t="shared" si="0"/>
        <v>37</v>
      </c>
      <c r="B43" s="213">
        <f t="shared" si="1"/>
        <v>37</v>
      </c>
      <c r="C43" s="114">
        <v>42614</v>
      </c>
      <c r="D43" s="116"/>
      <c r="E43" s="116" t="s">
        <v>261</v>
      </c>
      <c r="F43" s="116"/>
      <c r="G43" s="116"/>
      <c r="H43" s="116"/>
      <c r="I43" s="116"/>
      <c r="J43" s="116" t="s">
        <v>261</v>
      </c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 t="s">
        <v>261</v>
      </c>
      <c r="Y43" s="116"/>
      <c r="Z43" s="116"/>
      <c r="AA43" s="116" t="s">
        <v>261</v>
      </c>
      <c r="AB43" s="116"/>
      <c r="AC43" s="116"/>
      <c r="AD43" s="116" t="s">
        <v>261</v>
      </c>
      <c r="AE43" s="116"/>
    </row>
    <row r="44" spans="1:31" ht="13.5" thickBot="1" x14ac:dyDescent="0.25">
      <c r="A44" s="213">
        <f t="shared" si="0"/>
        <v>38</v>
      </c>
      <c r="B44" s="213">
        <f t="shared" si="1"/>
        <v>38</v>
      </c>
      <c r="C44" s="114">
        <v>42615</v>
      </c>
      <c r="D44" s="116"/>
      <c r="E44" s="116" t="s">
        <v>261</v>
      </c>
      <c r="F44" s="116"/>
      <c r="G44" s="116"/>
      <c r="H44" s="116"/>
      <c r="I44" s="116"/>
      <c r="J44" s="116"/>
      <c r="K44" s="116" t="s">
        <v>261</v>
      </c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 t="s">
        <v>261</v>
      </c>
      <c r="X44" s="116"/>
      <c r="Y44" s="116"/>
      <c r="Z44" s="116"/>
      <c r="AA44" s="116" t="s">
        <v>261</v>
      </c>
      <c r="AB44" s="116"/>
      <c r="AC44" s="116"/>
      <c r="AD44" s="116" t="s">
        <v>261</v>
      </c>
      <c r="AE44" s="116"/>
    </row>
    <row r="45" spans="1:31" ht="13.5" thickBot="1" x14ac:dyDescent="0.25">
      <c r="A45" s="213">
        <f t="shared" si="0"/>
        <v>39</v>
      </c>
      <c r="B45" s="213">
        <f t="shared" si="1"/>
        <v>39</v>
      </c>
      <c r="C45" s="114">
        <v>42636</v>
      </c>
      <c r="D45" s="116"/>
      <c r="E45" s="116" t="s">
        <v>261</v>
      </c>
      <c r="F45" s="116"/>
      <c r="G45" s="116"/>
      <c r="H45" s="116"/>
      <c r="I45" s="116"/>
      <c r="J45" s="116"/>
      <c r="K45" s="116" t="s">
        <v>261</v>
      </c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 t="s">
        <v>261</v>
      </c>
      <c r="X45" s="116"/>
      <c r="Y45" s="116"/>
      <c r="Z45" s="116"/>
      <c r="AA45" s="116" t="s">
        <v>261</v>
      </c>
      <c r="AB45" s="116"/>
      <c r="AC45" s="116"/>
      <c r="AD45" s="116" t="s">
        <v>261</v>
      </c>
      <c r="AE45" s="116"/>
    </row>
    <row r="46" spans="1:31" ht="13.5" thickBot="1" x14ac:dyDescent="0.25">
      <c r="A46" s="213">
        <f t="shared" si="0"/>
        <v>40</v>
      </c>
      <c r="B46" s="213">
        <f t="shared" si="1"/>
        <v>40</v>
      </c>
      <c r="C46" s="114">
        <v>42661</v>
      </c>
      <c r="D46" s="116"/>
      <c r="E46" s="116" t="s">
        <v>261</v>
      </c>
      <c r="F46" s="116"/>
      <c r="G46" s="116"/>
      <c r="H46" s="116"/>
      <c r="I46" s="116"/>
      <c r="J46" s="116"/>
      <c r="K46" s="116" t="s">
        <v>261</v>
      </c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 t="s">
        <v>261</v>
      </c>
      <c r="X46" s="116"/>
      <c r="Y46" s="116"/>
      <c r="Z46" s="116"/>
      <c r="AA46" s="116" t="s">
        <v>261</v>
      </c>
      <c r="AB46" s="116"/>
      <c r="AC46" s="116"/>
      <c r="AD46" s="116" t="s">
        <v>261</v>
      </c>
      <c r="AE46" s="116"/>
    </row>
    <row r="47" spans="1:31" ht="13.5" thickBot="1" x14ac:dyDescent="0.25">
      <c r="A47" s="213">
        <f t="shared" si="0"/>
        <v>41</v>
      </c>
      <c r="B47" s="213">
        <f t="shared" si="1"/>
        <v>41</v>
      </c>
      <c r="C47" s="114">
        <v>42663</v>
      </c>
      <c r="D47" s="116"/>
      <c r="E47" s="116" t="s">
        <v>261</v>
      </c>
      <c r="F47" s="116"/>
      <c r="G47" s="116"/>
      <c r="H47" s="116"/>
      <c r="I47" s="116"/>
      <c r="J47" s="116"/>
      <c r="K47" s="116" t="s">
        <v>261</v>
      </c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 t="s">
        <v>261</v>
      </c>
      <c r="X47" s="116"/>
      <c r="Y47" s="116"/>
      <c r="Z47" s="116"/>
      <c r="AA47" s="116" t="s">
        <v>261</v>
      </c>
      <c r="AB47" s="116"/>
      <c r="AC47" s="116"/>
      <c r="AD47" s="116" t="s">
        <v>261</v>
      </c>
      <c r="AE47" s="116"/>
    </row>
    <row r="48" spans="1:31" ht="13.5" thickBot="1" x14ac:dyDescent="0.25">
      <c r="A48" s="213">
        <f t="shared" si="0"/>
        <v>42</v>
      </c>
      <c r="B48" s="213">
        <f t="shared" si="1"/>
        <v>42</v>
      </c>
      <c r="C48" s="114">
        <v>42664</v>
      </c>
      <c r="D48" s="116"/>
      <c r="E48" s="116" t="s">
        <v>261</v>
      </c>
      <c r="F48" s="116"/>
      <c r="G48" s="116"/>
      <c r="H48" s="116"/>
      <c r="I48" s="116"/>
      <c r="J48" s="116"/>
      <c r="K48" s="116" t="s">
        <v>261</v>
      </c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 t="s">
        <v>261</v>
      </c>
      <c r="X48" s="116"/>
      <c r="Y48" s="116"/>
      <c r="Z48" s="116"/>
      <c r="AA48" s="116" t="s">
        <v>261</v>
      </c>
      <c r="AB48" s="116"/>
      <c r="AC48" s="116"/>
      <c r="AD48" s="116" t="s">
        <v>261</v>
      </c>
      <c r="AE48" s="116"/>
    </row>
    <row r="49" spans="1:31" ht="13.5" thickBot="1" x14ac:dyDescent="0.25">
      <c r="A49" s="213">
        <f t="shared" si="0"/>
        <v>43</v>
      </c>
      <c r="B49" s="213">
        <f t="shared" si="1"/>
        <v>43</v>
      </c>
      <c r="C49" s="114">
        <v>42670</v>
      </c>
      <c r="D49" s="116"/>
      <c r="E49" s="116" t="s">
        <v>261</v>
      </c>
      <c r="F49" s="116"/>
      <c r="G49" s="116"/>
      <c r="H49" s="116"/>
      <c r="I49" s="116"/>
      <c r="J49" s="116"/>
      <c r="K49" s="116" t="s">
        <v>261</v>
      </c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 t="s">
        <v>261</v>
      </c>
      <c r="X49" s="116"/>
      <c r="Y49" s="116"/>
      <c r="Z49" s="116"/>
      <c r="AA49" s="116" t="s">
        <v>261</v>
      </c>
      <c r="AB49" s="116"/>
      <c r="AC49" s="116"/>
      <c r="AD49" s="116"/>
      <c r="AE49" s="116" t="s">
        <v>261</v>
      </c>
    </row>
    <row r="50" spans="1:31" ht="13.5" thickBot="1" x14ac:dyDescent="0.25">
      <c r="A50" s="213">
        <f t="shared" si="0"/>
        <v>44</v>
      </c>
      <c r="B50" s="213">
        <f t="shared" si="1"/>
        <v>44</v>
      </c>
      <c r="C50" s="114">
        <v>42695</v>
      </c>
      <c r="D50" s="116"/>
      <c r="E50" s="116" t="s">
        <v>261</v>
      </c>
      <c r="F50" s="116"/>
      <c r="G50" s="116"/>
      <c r="H50" s="116"/>
      <c r="I50" s="116"/>
      <c r="J50" s="116"/>
      <c r="K50" s="116" t="s">
        <v>261</v>
      </c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 t="s">
        <v>261</v>
      </c>
      <c r="X50" s="116"/>
      <c r="Y50" s="116"/>
      <c r="Z50" s="116"/>
      <c r="AA50" s="116" t="s">
        <v>261</v>
      </c>
      <c r="AB50" s="116"/>
      <c r="AC50" s="116"/>
      <c r="AD50" s="116"/>
      <c r="AE50" s="116" t="s">
        <v>261</v>
      </c>
    </row>
    <row r="51" spans="1:31" ht="13.5" thickBot="1" x14ac:dyDescent="0.25">
      <c r="A51" s="213">
        <f t="shared" si="0"/>
        <v>45</v>
      </c>
      <c r="B51" s="213">
        <f t="shared" si="1"/>
        <v>45</v>
      </c>
      <c r="C51" s="114">
        <v>42695</v>
      </c>
      <c r="D51" s="116"/>
      <c r="E51" s="116" t="s">
        <v>261</v>
      </c>
      <c r="F51" s="116"/>
      <c r="G51" s="116"/>
      <c r="H51" s="116"/>
      <c r="I51" s="116"/>
      <c r="J51" s="116"/>
      <c r="K51" s="116" t="s">
        <v>261</v>
      </c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 t="s">
        <v>261</v>
      </c>
      <c r="X51" s="116"/>
      <c r="Y51" s="116"/>
      <c r="Z51" s="116"/>
      <c r="AA51" s="116" t="s">
        <v>261</v>
      </c>
      <c r="AB51" s="116"/>
      <c r="AC51" s="116"/>
      <c r="AD51" s="116"/>
      <c r="AE51" s="116" t="s">
        <v>261</v>
      </c>
    </row>
    <row r="52" spans="1:31" ht="13.5" thickBot="1" x14ac:dyDescent="0.25">
      <c r="A52" s="213">
        <f t="shared" si="0"/>
        <v>46</v>
      </c>
      <c r="B52" s="213">
        <f t="shared" si="1"/>
        <v>46</v>
      </c>
      <c r="C52" s="114">
        <v>42696</v>
      </c>
      <c r="D52" s="116"/>
      <c r="E52" s="116" t="s">
        <v>261</v>
      </c>
      <c r="F52" s="116"/>
      <c r="G52" s="116"/>
      <c r="H52" s="116"/>
      <c r="I52" s="116"/>
      <c r="J52" s="116"/>
      <c r="K52" s="116" t="s">
        <v>261</v>
      </c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 t="s">
        <v>261</v>
      </c>
      <c r="X52" s="116"/>
      <c r="Y52" s="116"/>
      <c r="Z52" s="116"/>
      <c r="AA52" s="116" t="s">
        <v>261</v>
      </c>
      <c r="AB52" s="116"/>
      <c r="AC52" s="116"/>
      <c r="AD52" s="116"/>
      <c r="AE52" s="116" t="s">
        <v>261</v>
      </c>
    </row>
    <row r="53" spans="1:31" ht="13.5" thickBot="1" x14ac:dyDescent="0.25">
      <c r="A53" s="213">
        <f t="shared" si="0"/>
        <v>47</v>
      </c>
      <c r="B53" s="213">
        <f t="shared" si="1"/>
        <v>47</v>
      </c>
      <c r="C53" s="114">
        <v>42697</v>
      </c>
      <c r="D53" s="116"/>
      <c r="E53" s="116" t="s">
        <v>261</v>
      </c>
      <c r="F53" s="116"/>
      <c r="G53" s="116"/>
      <c r="H53" s="116"/>
      <c r="I53" s="116"/>
      <c r="J53" s="116"/>
      <c r="K53" s="116" t="s">
        <v>261</v>
      </c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 t="s">
        <v>261</v>
      </c>
      <c r="X53" s="116"/>
      <c r="Y53" s="116"/>
      <c r="Z53" s="116"/>
      <c r="AA53" s="116" t="s">
        <v>261</v>
      </c>
      <c r="AB53" s="116"/>
      <c r="AC53" s="116"/>
      <c r="AD53" s="116"/>
      <c r="AE53" s="116" t="s">
        <v>261</v>
      </c>
    </row>
    <row r="54" spans="1:31" ht="13.5" thickBot="1" x14ac:dyDescent="0.25">
      <c r="A54" s="213">
        <f t="shared" si="0"/>
        <v>48</v>
      </c>
      <c r="B54" s="213">
        <f t="shared" si="1"/>
        <v>48</v>
      </c>
      <c r="C54" s="114">
        <v>42709</v>
      </c>
      <c r="D54" s="116"/>
      <c r="E54" s="116" t="s">
        <v>261</v>
      </c>
      <c r="F54" s="116"/>
      <c r="G54" s="116"/>
      <c r="H54" s="116"/>
      <c r="I54" s="116"/>
      <c r="J54" s="116"/>
      <c r="K54" s="116" t="s">
        <v>261</v>
      </c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 t="s">
        <v>261</v>
      </c>
      <c r="X54" s="116"/>
      <c r="Y54" s="116"/>
      <c r="Z54" s="116"/>
      <c r="AA54" s="116" t="s">
        <v>261</v>
      </c>
      <c r="AB54" s="116"/>
      <c r="AC54" s="116"/>
      <c r="AD54" s="116"/>
      <c r="AE54" s="116" t="s">
        <v>261</v>
      </c>
    </row>
    <row r="55" spans="1:31" ht="13.5" thickBot="1" x14ac:dyDescent="0.25">
      <c r="A55" s="213">
        <f t="shared" si="0"/>
        <v>49</v>
      </c>
      <c r="B55" s="213">
        <f t="shared" si="1"/>
        <v>49</v>
      </c>
      <c r="C55" s="114">
        <v>42710</v>
      </c>
      <c r="D55" s="116"/>
      <c r="E55" s="116" t="s">
        <v>261</v>
      </c>
      <c r="F55" s="116"/>
      <c r="G55" s="116"/>
      <c r="H55" s="116"/>
      <c r="I55" s="116"/>
      <c r="J55" s="116"/>
      <c r="K55" s="116" t="s">
        <v>261</v>
      </c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 t="s">
        <v>261</v>
      </c>
      <c r="X55" s="116"/>
      <c r="Y55" s="116"/>
      <c r="Z55" s="116"/>
      <c r="AA55" s="116" t="s">
        <v>261</v>
      </c>
      <c r="AB55" s="116"/>
      <c r="AC55" s="116"/>
      <c r="AD55" s="116"/>
      <c r="AE55" s="116" t="s">
        <v>261</v>
      </c>
    </row>
    <row r="56" spans="1:31" ht="13.5" thickBot="1" x14ac:dyDescent="0.25">
      <c r="A56" s="213">
        <f t="shared" si="0"/>
        <v>50</v>
      </c>
      <c r="B56" s="213">
        <f t="shared" si="1"/>
        <v>50</v>
      </c>
      <c r="C56" s="114">
        <v>42717</v>
      </c>
      <c r="D56" s="116"/>
      <c r="E56" s="116" t="s">
        <v>261</v>
      </c>
      <c r="F56" s="116"/>
      <c r="G56" s="116"/>
      <c r="H56" s="116"/>
      <c r="I56" s="116"/>
      <c r="J56" s="116"/>
      <c r="K56" s="116" t="s">
        <v>261</v>
      </c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 t="s">
        <v>261</v>
      </c>
      <c r="X56" s="116"/>
      <c r="Y56" s="116"/>
      <c r="Z56" s="116"/>
      <c r="AA56" s="116" t="s">
        <v>261</v>
      </c>
      <c r="AB56" s="116"/>
      <c r="AC56" s="116"/>
      <c r="AD56" s="116"/>
      <c r="AE56" s="116" t="s">
        <v>261</v>
      </c>
    </row>
    <row r="57" spans="1:31" ht="13.5" thickBot="1" x14ac:dyDescent="0.25">
      <c r="A57" s="213">
        <f t="shared" si="0"/>
        <v>51</v>
      </c>
      <c r="B57" s="213">
        <f t="shared" si="1"/>
        <v>51</v>
      </c>
      <c r="C57" s="114">
        <v>42717</v>
      </c>
      <c r="D57" s="116"/>
      <c r="E57" s="116" t="s">
        <v>261</v>
      </c>
      <c r="F57" s="116"/>
      <c r="G57" s="116"/>
      <c r="H57" s="116"/>
      <c r="I57" s="116"/>
      <c r="J57" s="116"/>
      <c r="K57" s="116" t="s">
        <v>261</v>
      </c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 t="s">
        <v>261</v>
      </c>
      <c r="X57" s="116"/>
      <c r="Y57" s="116"/>
      <c r="Z57" s="116"/>
      <c r="AA57" s="116" t="s">
        <v>261</v>
      </c>
      <c r="AB57" s="116"/>
      <c r="AC57" s="116"/>
      <c r="AD57" s="116"/>
      <c r="AE57" s="116" t="s">
        <v>261</v>
      </c>
    </row>
    <row r="58" spans="1:31" ht="13.5" thickBot="1" x14ac:dyDescent="0.25">
      <c r="A58" s="213">
        <f t="shared" si="0"/>
        <v>52</v>
      </c>
      <c r="B58" s="213">
        <f t="shared" si="1"/>
        <v>52</v>
      </c>
      <c r="C58" s="114">
        <v>42719</v>
      </c>
      <c r="D58" s="116"/>
      <c r="E58" s="116" t="s">
        <v>261</v>
      </c>
      <c r="F58" s="116"/>
      <c r="G58" s="116"/>
      <c r="H58" s="116"/>
      <c r="I58" s="116"/>
      <c r="J58" s="116"/>
      <c r="K58" s="116" t="s">
        <v>261</v>
      </c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 t="s">
        <v>261</v>
      </c>
      <c r="X58" s="116"/>
      <c r="Y58" s="116"/>
      <c r="Z58" s="116"/>
      <c r="AA58" s="116" t="s">
        <v>261</v>
      </c>
      <c r="AB58" s="116"/>
      <c r="AC58" s="116"/>
      <c r="AD58" s="116" t="s">
        <v>261</v>
      </c>
      <c r="AE58" s="116"/>
    </row>
    <row r="59" spans="1:31" ht="13.5" thickBot="1" x14ac:dyDescent="0.25">
      <c r="A59" s="213">
        <f t="shared" si="0"/>
        <v>53</v>
      </c>
      <c r="B59" s="213">
        <f t="shared" si="1"/>
        <v>53</v>
      </c>
      <c r="C59" s="114">
        <v>42719</v>
      </c>
      <c r="D59" s="116"/>
      <c r="E59" s="116" t="s">
        <v>261</v>
      </c>
      <c r="F59" s="116"/>
      <c r="G59" s="116"/>
      <c r="H59" s="116"/>
      <c r="I59" s="116"/>
      <c r="J59" s="116"/>
      <c r="K59" s="116" t="s">
        <v>261</v>
      </c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 t="s">
        <v>261</v>
      </c>
      <c r="X59" s="116"/>
      <c r="Y59" s="116"/>
      <c r="Z59" s="116"/>
      <c r="AA59" s="116" t="s">
        <v>261</v>
      </c>
      <c r="AB59" s="116"/>
      <c r="AC59" s="116"/>
      <c r="AD59" s="116"/>
      <c r="AE59" s="116" t="s">
        <v>261</v>
      </c>
    </row>
    <row r="60" spans="1:31" ht="13.5" thickBot="1" x14ac:dyDescent="0.25">
      <c r="A60" s="213">
        <f t="shared" si="0"/>
        <v>54</v>
      </c>
      <c r="B60" s="213">
        <f t="shared" si="1"/>
        <v>54</v>
      </c>
      <c r="C60" s="114">
        <v>42719</v>
      </c>
      <c r="D60" s="116"/>
      <c r="E60" s="116" t="s">
        <v>261</v>
      </c>
      <c r="F60" s="116"/>
      <c r="G60" s="116"/>
      <c r="H60" s="116"/>
      <c r="I60" s="116"/>
      <c r="J60" s="116"/>
      <c r="K60" s="116" t="s">
        <v>261</v>
      </c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 t="s">
        <v>261</v>
      </c>
      <c r="X60" s="116"/>
      <c r="Y60" s="116"/>
      <c r="Z60" s="116"/>
      <c r="AA60" s="116" t="s">
        <v>261</v>
      </c>
      <c r="AB60" s="116"/>
      <c r="AC60" s="116"/>
      <c r="AD60" s="116"/>
      <c r="AE60" s="116" t="s">
        <v>261</v>
      </c>
    </row>
    <row r="61" spans="1:31" ht="13.5" thickBot="1" x14ac:dyDescent="0.25">
      <c r="A61" s="213">
        <f t="shared" si="0"/>
        <v>55</v>
      </c>
      <c r="B61" s="213">
        <f t="shared" si="1"/>
        <v>55</v>
      </c>
      <c r="C61" s="114">
        <v>42724</v>
      </c>
      <c r="D61" s="116"/>
      <c r="E61" s="116" t="s">
        <v>261</v>
      </c>
      <c r="F61" s="116"/>
      <c r="G61" s="116"/>
      <c r="H61" s="116"/>
      <c r="I61" s="116"/>
      <c r="J61" s="116"/>
      <c r="K61" s="116" t="s">
        <v>261</v>
      </c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 t="s">
        <v>261</v>
      </c>
      <c r="X61" s="116"/>
      <c r="Y61" s="116"/>
      <c r="Z61" s="116"/>
      <c r="AA61" s="116" t="s">
        <v>261</v>
      </c>
      <c r="AB61" s="116"/>
      <c r="AC61" s="116"/>
      <c r="AD61" s="116"/>
      <c r="AE61" s="116" t="s">
        <v>261</v>
      </c>
    </row>
  </sheetData>
  <mergeCells count="11">
    <mergeCell ref="AD4:AE4"/>
    <mergeCell ref="A2:AE2"/>
    <mergeCell ref="A4:A5"/>
    <mergeCell ref="B4:B5"/>
    <mergeCell ref="C4:C5"/>
    <mergeCell ref="D4:D5"/>
    <mergeCell ref="E4:I4"/>
    <mergeCell ref="J4:O4"/>
    <mergeCell ref="P4:V4"/>
    <mergeCell ref="W4:Z4"/>
    <mergeCell ref="AA4:AC4"/>
  </mergeCell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E10"/>
  <sheetViews>
    <sheetView view="pageBreakPreview" topLeftCell="B1" zoomScale="70" zoomScaleSheetLayoutView="70" workbookViewId="0">
      <selection activeCell="P12" sqref="P12"/>
    </sheetView>
  </sheetViews>
  <sheetFormatPr defaultRowHeight="15.75" x14ac:dyDescent="0.25"/>
  <cols>
    <col min="2" max="3" width="10.25" customWidth="1"/>
    <col min="4" max="4" width="11.375" customWidth="1"/>
    <col min="5" max="5" width="10.75" customWidth="1"/>
    <col min="6" max="6" width="12" customWidth="1"/>
    <col min="7" max="7" width="10.125" customWidth="1"/>
    <col min="8" max="8" width="11.5" customWidth="1"/>
    <col min="10" max="10" width="13" customWidth="1"/>
    <col min="11" max="11" width="14.875" customWidth="1"/>
    <col min="12" max="12" width="12.875" customWidth="1"/>
    <col min="13" max="13" width="12.5" customWidth="1"/>
    <col min="14" max="14" width="13" customWidth="1"/>
    <col min="21" max="21" width="13.875" customWidth="1"/>
    <col min="24" max="24" width="14.875" customWidth="1"/>
    <col min="25" max="25" width="11.125" customWidth="1"/>
    <col min="27" max="27" width="15.25" customWidth="1"/>
    <col min="28" max="28" width="15.5" customWidth="1"/>
    <col min="29" max="29" width="12.125" customWidth="1"/>
    <col min="30" max="30" width="12" customWidth="1"/>
    <col min="31" max="31" width="12.625" customWidth="1"/>
  </cols>
  <sheetData>
    <row r="5" spans="1:31" ht="16.5" thickBot="1" x14ac:dyDescent="0.3">
      <c r="A5" s="300" t="s">
        <v>141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</row>
    <row r="6" spans="1:31" ht="38.25" customHeight="1" thickBot="1" x14ac:dyDescent="0.3">
      <c r="A6" s="301" t="s">
        <v>0</v>
      </c>
      <c r="B6" s="301" t="s">
        <v>17</v>
      </c>
      <c r="C6" s="301" t="s">
        <v>18</v>
      </c>
      <c r="D6" s="301" t="s">
        <v>19</v>
      </c>
      <c r="E6" s="269" t="s">
        <v>20</v>
      </c>
      <c r="F6" s="271"/>
      <c r="G6" s="271"/>
      <c r="H6" s="271"/>
      <c r="I6" s="270"/>
      <c r="J6" s="269" t="s">
        <v>21</v>
      </c>
      <c r="K6" s="271"/>
      <c r="L6" s="271"/>
      <c r="M6" s="271"/>
      <c r="N6" s="271"/>
      <c r="O6" s="270"/>
      <c r="P6" s="269" t="s">
        <v>22</v>
      </c>
      <c r="Q6" s="271"/>
      <c r="R6" s="271"/>
      <c r="S6" s="271"/>
      <c r="T6" s="271"/>
      <c r="U6" s="271"/>
      <c r="V6" s="270"/>
      <c r="W6" s="269" t="s">
        <v>23</v>
      </c>
      <c r="X6" s="271"/>
      <c r="Y6" s="271"/>
      <c r="Z6" s="270"/>
      <c r="AA6" s="269" t="s">
        <v>24</v>
      </c>
      <c r="AB6" s="271"/>
      <c r="AC6" s="270"/>
      <c r="AD6" s="269" t="s">
        <v>25</v>
      </c>
      <c r="AE6" s="270"/>
    </row>
    <row r="7" spans="1:31" ht="102" customHeight="1" thickBot="1" x14ac:dyDescent="0.3">
      <c r="A7" s="302"/>
      <c r="B7" s="302"/>
      <c r="C7" s="302"/>
      <c r="D7" s="302"/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  <c r="J7" s="4" t="s">
        <v>31</v>
      </c>
      <c r="K7" s="4" t="s">
        <v>32</v>
      </c>
      <c r="L7" s="4" t="s">
        <v>33</v>
      </c>
      <c r="M7" s="4" t="s">
        <v>34</v>
      </c>
      <c r="N7" s="4" t="s">
        <v>35</v>
      </c>
      <c r="O7" s="4" t="s">
        <v>30</v>
      </c>
      <c r="P7" s="4" t="s">
        <v>36</v>
      </c>
      <c r="Q7" s="4" t="s">
        <v>37</v>
      </c>
      <c r="R7" s="4" t="s">
        <v>32</v>
      </c>
      <c r="S7" s="4" t="s">
        <v>33</v>
      </c>
      <c r="T7" s="4" t="s">
        <v>34</v>
      </c>
      <c r="U7" s="4" t="s">
        <v>35</v>
      </c>
      <c r="V7" s="4" t="s">
        <v>30</v>
      </c>
      <c r="W7" s="4" t="s">
        <v>38</v>
      </c>
      <c r="X7" s="4" t="s">
        <v>39</v>
      </c>
      <c r="Y7" s="4" t="s">
        <v>40</v>
      </c>
      <c r="Z7" s="4" t="s">
        <v>30</v>
      </c>
      <c r="AA7" s="4" t="s">
        <v>41</v>
      </c>
      <c r="AB7" s="4" t="s">
        <v>42</v>
      </c>
      <c r="AC7" s="4" t="s">
        <v>43</v>
      </c>
      <c r="AD7" s="4" t="s">
        <v>44</v>
      </c>
      <c r="AE7" s="4" t="s">
        <v>45</v>
      </c>
    </row>
    <row r="8" spans="1:31" ht="16.5" thickBot="1" x14ac:dyDescent="0.3">
      <c r="A8" s="2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</row>
    <row r="9" spans="1:31" ht="16.5" thickBot="1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6.5" thickBot="1" x14ac:dyDescent="0.3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</sheetData>
  <mergeCells count="11">
    <mergeCell ref="P6:V6"/>
    <mergeCell ref="W6:Z6"/>
    <mergeCell ref="AA6:AC6"/>
    <mergeCell ref="AD6:AE6"/>
    <mergeCell ref="A5:AE5"/>
    <mergeCell ref="A6:A7"/>
    <mergeCell ref="B6:B7"/>
    <mergeCell ref="C6:C7"/>
    <mergeCell ref="D6:D7"/>
    <mergeCell ref="E6:I6"/>
    <mergeCell ref="J6:O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view="pageBreakPreview" zoomScaleSheetLayoutView="100" workbookViewId="0">
      <selection activeCell="G13" sqref="G13"/>
    </sheetView>
  </sheetViews>
  <sheetFormatPr defaultColWidth="9" defaultRowHeight="15" x14ac:dyDescent="0.25"/>
  <cols>
    <col min="1" max="1" width="3.875" style="25" customWidth="1"/>
    <col min="2" max="2" width="27.875" style="25" customWidth="1"/>
    <col min="3" max="3" width="14" style="25" customWidth="1"/>
    <col min="4" max="4" width="11.875" style="25" customWidth="1"/>
    <col min="5" max="5" width="12.75" style="25" customWidth="1"/>
    <col min="6" max="6" width="15.125" style="25" customWidth="1"/>
    <col min="7" max="7" width="14.75" style="25" customWidth="1"/>
    <col min="8" max="8" width="16.125" style="25" customWidth="1"/>
    <col min="9" max="16384" width="9" style="25"/>
  </cols>
  <sheetData>
    <row r="2" spans="2:8" ht="113.25" customHeight="1" x14ac:dyDescent="0.25">
      <c r="B2" s="219" t="s">
        <v>182</v>
      </c>
      <c r="C2" s="219"/>
      <c r="D2" s="219"/>
      <c r="E2" s="219"/>
      <c r="F2" s="219"/>
      <c r="G2" s="155"/>
      <c r="H2" s="155"/>
    </row>
    <row r="3" spans="2:8" ht="27.75" customHeight="1" thickBot="1" x14ac:dyDescent="0.3"/>
    <row r="4" spans="2:8" ht="28.5" customHeight="1" thickBot="1" x14ac:dyDescent="0.3">
      <c r="B4" s="143" t="s">
        <v>165</v>
      </c>
      <c r="C4" s="144" t="s">
        <v>205</v>
      </c>
      <c r="D4" s="144">
        <v>2015</v>
      </c>
      <c r="E4" s="144">
        <v>2016</v>
      </c>
      <c r="F4" s="145" t="s">
        <v>208</v>
      </c>
    </row>
    <row r="5" spans="2:8" ht="31.5" x14ac:dyDescent="0.25">
      <c r="B5" s="146" t="s">
        <v>209</v>
      </c>
      <c r="C5" s="147" t="s">
        <v>206</v>
      </c>
      <c r="D5" s="147">
        <f>D7+D8+D9</f>
        <v>2541</v>
      </c>
      <c r="E5" s="147">
        <f>E7+E8+E9</f>
        <v>2608</v>
      </c>
      <c r="F5" s="152">
        <f>E5/D5*100-100</f>
        <v>2.6367571822117242</v>
      </c>
    </row>
    <row r="6" spans="2:8" ht="15.75" x14ac:dyDescent="0.25">
      <c r="B6" s="148" t="s">
        <v>196</v>
      </c>
      <c r="C6" s="149"/>
      <c r="D6" s="149"/>
      <c r="E6" s="149"/>
      <c r="F6" s="153"/>
    </row>
    <row r="7" spans="2:8" ht="15" customHeight="1" x14ac:dyDescent="0.25">
      <c r="B7" s="148" t="s">
        <v>210</v>
      </c>
      <c r="C7" s="149" t="s">
        <v>206</v>
      </c>
      <c r="D7" s="149">
        <v>2140</v>
      </c>
      <c r="E7" s="149">
        <v>2188</v>
      </c>
      <c r="F7" s="152">
        <f>E7/D7*100-100</f>
        <v>2.2429906542056131</v>
      </c>
    </row>
    <row r="8" spans="2:8" ht="15" customHeight="1" x14ac:dyDescent="0.25">
      <c r="B8" s="148" t="s">
        <v>211</v>
      </c>
      <c r="C8" s="149" t="s">
        <v>206</v>
      </c>
      <c r="D8" s="149">
        <v>314</v>
      </c>
      <c r="E8" s="149">
        <v>344</v>
      </c>
      <c r="F8" s="152">
        <f>E8/D8*100-100</f>
        <v>9.5541401273885356</v>
      </c>
    </row>
    <row r="9" spans="2:8" ht="15.75" customHeight="1" thickBot="1" x14ac:dyDescent="0.3">
      <c r="B9" s="150" t="s">
        <v>212</v>
      </c>
      <c r="C9" s="151" t="s">
        <v>206</v>
      </c>
      <c r="D9" s="151">
        <v>87</v>
      </c>
      <c r="E9" s="151">
        <v>76</v>
      </c>
      <c r="F9" s="152">
        <f>E9/D9*100-100</f>
        <v>-12.643678160919535</v>
      </c>
    </row>
    <row r="10" spans="2:8" ht="27.75" customHeight="1" x14ac:dyDescent="0.25"/>
    <row r="11" spans="2:8" ht="22.5" customHeight="1" x14ac:dyDescent="0.25"/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view="pageBreakPreview" zoomScaleSheetLayoutView="100" workbookViewId="0">
      <selection activeCell="E19" sqref="E19"/>
    </sheetView>
  </sheetViews>
  <sheetFormatPr defaultRowHeight="15.75" x14ac:dyDescent="0.25"/>
  <cols>
    <col min="1" max="1" width="4.375" customWidth="1"/>
    <col min="2" max="2" width="28.125" customWidth="1"/>
    <col min="3" max="3" width="7.75" customWidth="1"/>
    <col min="4" max="4" width="10.25" customWidth="1"/>
    <col min="5" max="5" width="10.625" customWidth="1"/>
    <col min="6" max="6" width="13.25" customWidth="1"/>
    <col min="7" max="7" width="7.25" customWidth="1"/>
    <col min="8" max="8" width="8" customWidth="1"/>
    <col min="9" max="9" width="7.625" customWidth="1"/>
    <col min="10" max="10" width="10" customWidth="1"/>
    <col min="11" max="11" width="12.25" hidden="1" customWidth="1"/>
    <col min="12" max="12" width="10" hidden="1" customWidth="1"/>
    <col min="13" max="13" width="9" hidden="1" customWidth="1"/>
  </cols>
  <sheetData>
    <row r="2" spans="1:12" ht="83.25" customHeight="1" x14ac:dyDescent="0.25">
      <c r="A2" s="44"/>
      <c r="B2" s="220" t="s">
        <v>183</v>
      </c>
      <c r="C2" s="220"/>
      <c r="D2" s="220"/>
      <c r="E2" s="220"/>
      <c r="F2" s="220"/>
      <c r="G2" s="154"/>
      <c r="H2" s="154"/>
      <c r="I2" s="154"/>
      <c r="J2" s="154"/>
      <c r="K2" s="154"/>
      <c r="L2" s="154"/>
    </row>
    <row r="3" spans="1:12" ht="16.5" thickBot="1" x14ac:dyDescent="0.3"/>
    <row r="4" spans="1:12" ht="32.25" thickBot="1" x14ac:dyDescent="0.3">
      <c r="B4" s="158" t="s">
        <v>1</v>
      </c>
      <c r="C4" s="159" t="s">
        <v>205</v>
      </c>
      <c r="D4" s="159" t="s">
        <v>166</v>
      </c>
      <c r="E4" s="159" t="s">
        <v>195</v>
      </c>
      <c r="F4" s="160" t="s">
        <v>213</v>
      </c>
    </row>
    <row r="5" spans="1:12" x14ac:dyDescent="0.25">
      <c r="B5" s="157" t="s">
        <v>214</v>
      </c>
      <c r="C5" s="161" t="s">
        <v>221</v>
      </c>
      <c r="D5" s="161">
        <f>D7+D10</f>
        <v>93.179999999999993</v>
      </c>
      <c r="E5" s="164">
        <f>E7+E10</f>
        <v>101.685</v>
      </c>
      <c r="F5" s="166">
        <f>(E5/D5)*100-100</f>
        <v>9.1274951706374878</v>
      </c>
    </row>
    <row r="6" spans="1:12" ht="11.25" customHeight="1" x14ac:dyDescent="0.25">
      <c r="B6" s="156" t="s">
        <v>196</v>
      </c>
      <c r="C6" s="10"/>
      <c r="D6" s="10"/>
      <c r="E6" s="165"/>
      <c r="F6" s="167"/>
    </row>
    <row r="7" spans="1:12" x14ac:dyDescent="0.25">
      <c r="B7" s="156" t="s">
        <v>215</v>
      </c>
      <c r="C7" s="10" t="s">
        <v>221</v>
      </c>
      <c r="D7" s="10">
        <f>D8+D9</f>
        <v>77.91</v>
      </c>
      <c r="E7" s="165">
        <f>E8+E9</f>
        <v>82.314999999999998</v>
      </c>
      <c r="F7" s="167">
        <f t="shared" ref="F7:F16" si="0">(E7/D7)*100-100</f>
        <v>5.6539596970863784</v>
      </c>
    </row>
    <row r="8" spans="1:12" x14ac:dyDescent="0.25">
      <c r="B8" s="156" t="s">
        <v>61</v>
      </c>
      <c r="C8" s="10" t="s">
        <v>221</v>
      </c>
      <c r="D8" s="10">
        <v>23.14</v>
      </c>
      <c r="E8" s="165">
        <v>28.475000000000001</v>
      </c>
      <c r="F8" s="167">
        <f t="shared" si="0"/>
        <v>23.055315471045802</v>
      </c>
    </row>
    <row r="9" spans="1:12" x14ac:dyDescent="0.25">
      <c r="B9" s="156" t="s">
        <v>62</v>
      </c>
      <c r="C9" s="10" t="s">
        <v>221</v>
      </c>
      <c r="D9" s="10">
        <v>54.77</v>
      </c>
      <c r="E9" s="165">
        <v>53.84</v>
      </c>
      <c r="F9" s="167">
        <f t="shared" si="0"/>
        <v>-1.6980098594120818</v>
      </c>
    </row>
    <row r="10" spans="1:12" x14ac:dyDescent="0.25">
      <c r="B10" s="156" t="s">
        <v>216</v>
      </c>
      <c r="C10" s="10" t="s">
        <v>221</v>
      </c>
      <c r="D10" s="10">
        <f>D11+D12</f>
        <v>15.27</v>
      </c>
      <c r="E10" s="165">
        <f>E11+E12</f>
        <v>19.37</v>
      </c>
      <c r="F10" s="167">
        <f t="shared" si="0"/>
        <v>26.850032743942378</v>
      </c>
    </row>
    <row r="11" spans="1:12" x14ac:dyDescent="0.25">
      <c r="B11" s="156" t="s">
        <v>61</v>
      </c>
      <c r="C11" s="10" t="s">
        <v>221</v>
      </c>
      <c r="D11" s="10">
        <v>5.22</v>
      </c>
      <c r="E11" s="165">
        <v>9.74</v>
      </c>
      <c r="F11" s="167">
        <f t="shared" si="0"/>
        <v>86.590038314176269</v>
      </c>
    </row>
    <row r="12" spans="1:12" x14ac:dyDescent="0.25">
      <c r="B12" s="156" t="s">
        <v>62</v>
      </c>
      <c r="C12" s="10" t="s">
        <v>221</v>
      </c>
      <c r="D12" s="10">
        <v>10.050000000000001</v>
      </c>
      <c r="E12" s="165">
        <v>9.6300000000000008</v>
      </c>
      <c r="F12" s="167">
        <f t="shared" si="0"/>
        <v>-4.1791044776119435</v>
      </c>
    </row>
    <row r="13" spans="1:12" x14ac:dyDescent="0.25">
      <c r="B13" s="156" t="s">
        <v>217</v>
      </c>
      <c r="C13" s="10" t="s">
        <v>206</v>
      </c>
      <c r="D13" s="10">
        <f>D14+D15+D16</f>
        <v>61</v>
      </c>
      <c r="E13" s="212">
        <f>E16</f>
        <v>81</v>
      </c>
      <c r="F13" s="167">
        <f t="shared" si="0"/>
        <v>32.78688524590163</v>
      </c>
    </row>
    <row r="14" spans="1:12" x14ac:dyDescent="0.25">
      <c r="B14" s="156" t="s">
        <v>218</v>
      </c>
      <c r="C14" s="10" t="s">
        <v>206</v>
      </c>
      <c r="D14" s="162">
        <v>0</v>
      </c>
      <c r="E14" s="162">
        <v>0</v>
      </c>
      <c r="F14" s="167"/>
    </row>
    <row r="15" spans="1:12" x14ac:dyDescent="0.25">
      <c r="B15" s="156" t="s">
        <v>219</v>
      </c>
      <c r="C15" s="10" t="s">
        <v>206</v>
      </c>
      <c r="D15" s="162">
        <v>0</v>
      </c>
      <c r="E15" s="162">
        <v>0</v>
      </c>
      <c r="F15" s="167"/>
    </row>
    <row r="16" spans="1:12" ht="16.5" thickBot="1" x14ac:dyDescent="0.3">
      <c r="B16" s="42" t="s">
        <v>220</v>
      </c>
      <c r="C16" s="163" t="s">
        <v>206</v>
      </c>
      <c r="D16" s="163">
        <v>61</v>
      </c>
      <c r="E16" s="163">
        <v>81</v>
      </c>
      <c r="F16" s="168">
        <f t="shared" si="0"/>
        <v>32.78688524590163</v>
      </c>
    </row>
  </sheetData>
  <mergeCells count="1">
    <mergeCell ref="B2:F2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view="pageBreakPreview" zoomScaleSheetLayoutView="100" workbookViewId="0">
      <selection activeCell="I10" sqref="I10"/>
    </sheetView>
  </sheetViews>
  <sheetFormatPr defaultRowHeight="15.75" x14ac:dyDescent="0.25"/>
  <cols>
    <col min="1" max="1" width="3.5" customWidth="1"/>
    <col min="2" max="2" width="6" customWidth="1"/>
    <col min="3" max="3" width="32.625" customWidth="1"/>
    <col min="4" max="4" width="10.75" customWidth="1"/>
    <col min="5" max="5" width="10.5" customWidth="1"/>
    <col min="6" max="6" width="13.5" customWidth="1"/>
  </cols>
  <sheetData>
    <row r="2" spans="2:11" ht="67.5" customHeight="1" x14ac:dyDescent="0.25">
      <c r="B2" s="219" t="s">
        <v>184</v>
      </c>
      <c r="C2" s="219"/>
      <c r="D2" s="219"/>
      <c r="E2" s="219"/>
      <c r="F2" s="219"/>
      <c r="G2" s="31"/>
      <c r="H2" s="31"/>
      <c r="I2" s="31"/>
      <c r="J2" s="31"/>
      <c r="K2" s="31"/>
    </row>
    <row r="3" spans="2:11" ht="16.5" thickBot="1" x14ac:dyDescent="0.3"/>
    <row r="4" spans="2:11" x14ac:dyDescent="0.25">
      <c r="B4" s="226" t="s">
        <v>0</v>
      </c>
      <c r="C4" s="229" t="s">
        <v>222</v>
      </c>
      <c r="D4" s="221" t="s">
        <v>223</v>
      </c>
      <c r="E4" s="221"/>
      <c r="F4" s="222"/>
    </row>
    <row r="5" spans="2:11" x14ac:dyDescent="0.25">
      <c r="B5" s="227"/>
      <c r="C5" s="230"/>
      <c r="D5" s="223"/>
      <c r="E5" s="223"/>
      <c r="F5" s="224"/>
    </row>
    <row r="6" spans="2:11" ht="19.5" customHeight="1" x14ac:dyDescent="0.25">
      <c r="B6" s="227"/>
      <c r="C6" s="230"/>
      <c r="D6" s="232">
        <v>2015</v>
      </c>
      <c r="E6" s="232">
        <v>2016</v>
      </c>
      <c r="F6" s="224" t="s">
        <v>3</v>
      </c>
    </row>
    <row r="7" spans="2:11" ht="27.75" customHeight="1" thickBot="1" x14ac:dyDescent="0.3">
      <c r="B7" s="228"/>
      <c r="C7" s="231"/>
      <c r="D7" s="231"/>
      <c r="E7" s="231"/>
      <c r="F7" s="225"/>
    </row>
    <row r="8" spans="2:11" ht="31.5" x14ac:dyDescent="0.25">
      <c r="B8" s="174">
        <v>1</v>
      </c>
      <c r="C8" s="175" t="s">
        <v>226</v>
      </c>
      <c r="D8" s="92"/>
      <c r="E8" s="92"/>
      <c r="F8" s="93"/>
    </row>
    <row r="9" spans="2:11" x14ac:dyDescent="0.25">
      <c r="B9" s="177" t="s">
        <v>10</v>
      </c>
      <c r="C9" s="170" t="s">
        <v>6</v>
      </c>
      <c r="D9" s="91">
        <v>78</v>
      </c>
      <c r="E9" s="91">
        <v>73</v>
      </c>
      <c r="F9" s="207">
        <f>(E9/D9)*100-100</f>
        <v>-6.4102564102564088</v>
      </c>
    </row>
    <row r="10" spans="2:11" x14ac:dyDescent="0.25">
      <c r="B10" s="177" t="s">
        <v>11</v>
      </c>
      <c r="C10" s="170" t="s">
        <v>7</v>
      </c>
      <c r="D10" s="182">
        <v>0</v>
      </c>
      <c r="E10" s="182">
        <v>0</v>
      </c>
      <c r="F10" s="303" t="s">
        <v>158</v>
      </c>
    </row>
    <row r="11" spans="2:11" ht="31.5" x14ac:dyDescent="0.25">
      <c r="B11" s="172">
        <v>2</v>
      </c>
      <c r="C11" s="169" t="s">
        <v>224</v>
      </c>
      <c r="D11" s="180"/>
      <c r="E11" s="180"/>
      <c r="F11" s="208"/>
    </row>
    <row r="12" spans="2:11" x14ac:dyDescent="0.25">
      <c r="B12" s="177" t="s">
        <v>14</v>
      </c>
      <c r="C12" s="170" t="s">
        <v>6</v>
      </c>
      <c r="D12" s="91">
        <v>73</v>
      </c>
      <c r="E12" s="91">
        <v>79</v>
      </c>
      <c r="F12" s="207">
        <f>(E12/D12)*100-100</f>
        <v>8.2191780821917888</v>
      </c>
    </row>
    <row r="13" spans="2:11" x14ac:dyDescent="0.25">
      <c r="B13" s="177" t="s">
        <v>15</v>
      </c>
      <c r="C13" s="170" t="s">
        <v>7</v>
      </c>
      <c r="D13" s="91">
        <v>50</v>
      </c>
      <c r="E13" s="91">
        <v>45</v>
      </c>
      <c r="F13" s="207">
        <f>(E13/D13)*100-100</f>
        <v>-10</v>
      </c>
    </row>
    <row r="14" spans="2:11" ht="31.5" x14ac:dyDescent="0.25">
      <c r="B14" s="172">
        <v>3</v>
      </c>
      <c r="C14" s="169" t="s">
        <v>225</v>
      </c>
      <c r="D14" s="91"/>
      <c r="E14" s="91"/>
      <c r="F14" s="207"/>
    </row>
    <row r="15" spans="2:11" x14ac:dyDescent="0.25">
      <c r="B15" s="178" t="s">
        <v>47</v>
      </c>
      <c r="C15" s="171" t="s">
        <v>6</v>
      </c>
      <c r="D15" s="181">
        <v>48</v>
      </c>
      <c r="E15" s="181">
        <v>51</v>
      </c>
      <c r="F15" s="209">
        <f>(E15/D15)*100-100</f>
        <v>6.25</v>
      </c>
    </row>
    <row r="16" spans="2:11" ht="16.5" thickBot="1" x14ac:dyDescent="0.3">
      <c r="B16" s="179" t="s">
        <v>48</v>
      </c>
      <c r="C16" s="173" t="s">
        <v>7</v>
      </c>
      <c r="D16" s="176">
        <v>32</v>
      </c>
      <c r="E16" s="176">
        <v>37</v>
      </c>
      <c r="F16" s="210">
        <f>(E16/D16)*100-100</f>
        <v>15.625</v>
      </c>
    </row>
  </sheetData>
  <mergeCells count="7">
    <mergeCell ref="B2:F2"/>
    <mergeCell ref="D4:F5"/>
    <mergeCell ref="F6:F7"/>
    <mergeCell ref="B4:B7"/>
    <mergeCell ref="C4:C7"/>
    <mergeCell ref="D6:D7"/>
    <mergeCell ref="E6:E7"/>
  </mergeCells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P29"/>
  <sheetViews>
    <sheetView view="pageBreakPreview" topLeftCell="A19" zoomScaleSheetLayoutView="100" workbookViewId="0">
      <selection activeCell="I26" sqref="I26"/>
    </sheetView>
  </sheetViews>
  <sheetFormatPr defaultRowHeight="15.75" x14ac:dyDescent="0.25"/>
  <cols>
    <col min="2" max="2" width="39" customWidth="1"/>
    <col min="3" max="4" width="9.375" customWidth="1"/>
    <col min="5" max="5" width="12.125" customWidth="1"/>
    <col min="6" max="6" width="9.375" customWidth="1"/>
    <col min="7" max="9" width="9.25" customWidth="1"/>
  </cols>
  <sheetData>
    <row r="3" spans="1:42" ht="55.5" customHeight="1" x14ac:dyDescent="0.25">
      <c r="A3" s="220" t="s">
        <v>185</v>
      </c>
      <c r="B3" s="220"/>
      <c r="C3" s="220"/>
      <c r="D3" s="220"/>
      <c r="E3" s="220"/>
    </row>
    <row r="4" spans="1:42" ht="18" customHeight="1" thickBot="1" x14ac:dyDescent="0.3">
      <c r="A4" s="52"/>
      <c r="B4" s="52"/>
      <c r="C4" s="52"/>
      <c r="D4" s="52"/>
      <c r="E4" s="52"/>
    </row>
    <row r="5" spans="1:42" x14ac:dyDescent="0.25">
      <c r="A5" s="234" t="s">
        <v>0</v>
      </c>
      <c r="B5" s="236" t="s">
        <v>1</v>
      </c>
      <c r="C5" s="236" t="s">
        <v>2</v>
      </c>
      <c r="D5" s="236"/>
      <c r="E5" s="238"/>
    </row>
    <row r="6" spans="1:42" ht="47.25" x14ac:dyDescent="0.25">
      <c r="A6" s="235"/>
      <c r="B6" s="237"/>
      <c r="C6" s="39">
        <v>2015</v>
      </c>
      <c r="D6" s="39">
        <v>2016</v>
      </c>
      <c r="E6" s="45" t="s">
        <v>3</v>
      </c>
    </row>
    <row r="7" spans="1:42" x14ac:dyDescent="0.25">
      <c r="A7" s="46">
        <v>1</v>
      </c>
      <c r="B7" s="38">
        <v>2</v>
      </c>
      <c r="C7" s="38">
        <v>3</v>
      </c>
      <c r="D7" s="38">
        <v>4</v>
      </c>
      <c r="E7" s="45">
        <v>5</v>
      </c>
      <c r="F7" s="13"/>
      <c r="G7" s="13"/>
      <c r="H7" s="13"/>
      <c r="I7" s="13"/>
    </row>
    <row r="8" spans="1:42" ht="47.25" x14ac:dyDescent="0.25">
      <c r="A8" s="47">
        <v>1</v>
      </c>
      <c r="B8" s="14" t="s">
        <v>150</v>
      </c>
      <c r="C8" s="102" t="s">
        <v>158</v>
      </c>
      <c r="D8" s="102" t="s">
        <v>158</v>
      </c>
      <c r="E8" s="66" t="s">
        <v>158</v>
      </c>
      <c r="F8" s="33"/>
      <c r="G8" s="33"/>
      <c r="H8" s="33"/>
      <c r="I8" s="15"/>
    </row>
    <row r="9" spans="1:42" x14ac:dyDescent="0.25">
      <c r="A9" s="48" t="s">
        <v>10</v>
      </c>
      <c r="B9" s="16" t="s">
        <v>4</v>
      </c>
      <c r="C9" s="103"/>
      <c r="D9" s="103"/>
      <c r="E9" s="66"/>
      <c r="F9" s="34"/>
      <c r="G9" s="35"/>
      <c r="H9" s="34"/>
      <c r="I9" s="17"/>
    </row>
    <row r="10" spans="1:42" x14ac:dyDescent="0.25">
      <c r="A10" s="48" t="s">
        <v>11</v>
      </c>
      <c r="B10" s="16" t="s">
        <v>5</v>
      </c>
      <c r="C10" s="103"/>
      <c r="D10" s="103"/>
      <c r="E10" s="66"/>
      <c r="F10" s="34"/>
      <c r="G10" s="35"/>
      <c r="H10" s="34"/>
      <c r="I10" s="17"/>
    </row>
    <row r="11" spans="1:42" x14ac:dyDescent="0.25">
      <c r="A11" s="48" t="s">
        <v>12</v>
      </c>
      <c r="B11" s="16" t="s">
        <v>6</v>
      </c>
      <c r="C11" s="103"/>
      <c r="D11" s="103"/>
      <c r="E11" s="66"/>
      <c r="F11" s="34"/>
      <c r="G11" s="35"/>
      <c r="H11" s="34"/>
      <c r="I11" s="17"/>
    </row>
    <row r="12" spans="1:42" x14ac:dyDescent="0.25">
      <c r="A12" s="48" t="s">
        <v>13</v>
      </c>
      <c r="B12" s="16" t="s">
        <v>7</v>
      </c>
      <c r="C12" s="103"/>
      <c r="D12" s="103"/>
      <c r="E12" s="66"/>
      <c r="F12" s="34"/>
      <c r="G12" s="35"/>
      <c r="H12" s="34"/>
      <c r="I12" s="17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1:42" ht="31.5" x14ac:dyDescent="0.25">
      <c r="A13" s="48">
        <v>2</v>
      </c>
      <c r="B13" s="14" t="s">
        <v>151</v>
      </c>
      <c r="C13" s="103" t="s">
        <v>158</v>
      </c>
      <c r="D13" s="103" t="s">
        <v>158</v>
      </c>
      <c r="E13" s="66" t="s">
        <v>158</v>
      </c>
      <c r="F13" s="34"/>
      <c r="G13" s="35"/>
      <c r="H13" s="34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42" x14ac:dyDescent="0.25">
      <c r="A14" s="48" t="s">
        <v>14</v>
      </c>
      <c r="B14" s="16" t="s">
        <v>4</v>
      </c>
      <c r="C14" s="103"/>
      <c r="D14" s="103"/>
      <c r="E14" s="66"/>
      <c r="F14" s="34"/>
      <c r="G14" s="35"/>
      <c r="H14" s="34"/>
      <c r="I14" s="1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1:42" x14ac:dyDescent="0.25">
      <c r="A15" s="48" t="s">
        <v>15</v>
      </c>
      <c r="B15" s="16" t="s">
        <v>5</v>
      </c>
      <c r="C15" s="103"/>
      <c r="D15" s="103"/>
      <c r="E15" s="66"/>
      <c r="F15" s="34"/>
      <c r="G15" s="35"/>
      <c r="H15" s="34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</row>
    <row r="16" spans="1:42" x14ac:dyDescent="0.25">
      <c r="A16" s="48" t="s">
        <v>16</v>
      </c>
      <c r="B16" s="16" t="s">
        <v>6</v>
      </c>
      <c r="C16" s="102"/>
      <c r="D16" s="102"/>
      <c r="E16" s="66"/>
      <c r="F16" s="33"/>
      <c r="G16" s="36"/>
      <c r="H16" s="33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x14ac:dyDescent="0.25">
      <c r="A17" s="48" t="s">
        <v>46</v>
      </c>
      <c r="B17" s="16" t="s">
        <v>7</v>
      </c>
      <c r="C17" s="102"/>
      <c r="D17" s="102"/>
      <c r="E17" s="66"/>
      <c r="F17" s="33"/>
      <c r="G17" s="36"/>
      <c r="H17" s="33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126" x14ac:dyDescent="0.25">
      <c r="A18" s="49">
        <v>3</v>
      </c>
      <c r="B18" s="14" t="s">
        <v>142</v>
      </c>
      <c r="C18" s="103">
        <v>65.069999999999993</v>
      </c>
      <c r="D18" s="304">
        <v>18.670000000000002</v>
      </c>
      <c r="E18" s="101">
        <f>(D18/C18)*100-100</f>
        <v>-71.307822345166741</v>
      </c>
      <c r="F18" s="34"/>
      <c r="G18" s="35"/>
      <c r="H18" s="3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x14ac:dyDescent="0.25">
      <c r="A19" s="49" t="s">
        <v>47</v>
      </c>
      <c r="B19" s="16" t="s">
        <v>4</v>
      </c>
      <c r="C19" s="103" t="s">
        <v>158</v>
      </c>
      <c r="D19" s="103" t="s">
        <v>158</v>
      </c>
      <c r="E19" s="66" t="s">
        <v>158</v>
      </c>
      <c r="F19" s="34"/>
      <c r="G19" s="35"/>
      <c r="H19" s="3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1:42" x14ac:dyDescent="0.25">
      <c r="A20" s="49" t="s">
        <v>48</v>
      </c>
      <c r="B20" s="16" t="s">
        <v>5</v>
      </c>
      <c r="C20" s="103" t="s">
        <v>158</v>
      </c>
      <c r="D20" s="103" t="s">
        <v>158</v>
      </c>
      <c r="E20" s="66" t="s">
        <v>158</v>
      </c>
      <c r="F20" s="34"/>
      <c r="G20" s="35"/>
      <c r="H20" s="3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1:42" x14ac:dyDescent="0.25">
      <c r="A21" s="49" t="s">
        <v>49</v>
      </c>
      <c r="B21" s="16" t="s">
        <v>6</v>
      </c>
      <c r="C21" s="102">
        <v>160.18</v>
      </c>
      <c r="D21" s="102">
        <v>109.5</v>
      </c>
      <c r="E21" s="101">
        <f>(D21/C21)*100-100</f>
        <v>-31.6394056686228</v>
      </c>
      <c r="F21" s="33"/>
      <c r="G21" s="36"/>
      <c r="H21" s="33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42" x14ac:dyDescent="0.25">
      <c r="A22" s="49" t="s">
        <v>50</v>
      </c>
      <c r="B22" s="16" t="s">
        <v>7</v>
      </c>
      <c r="C22" s="305">
        <v>5.5</v>
      </c>
      <c r="D22" s="102">
        <v>2.16</v>
      </c>
      <c r="E22" s="101">
        <f>(D22/C22)*100-100</f>
        <v>-60.727272727272727</v>
      </c>
      <c r="F22" s="33"/>
      <c r="G22" s="36"/>
      <c r="H22" s="33"/>
      <c r="I22" s="18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18"/>
      <c r="AP22" s="18"/>
    </row>
    <row r="23" spans="1:42" ht="110.25" x14ac:dyDescent="0.25">
      <c r="A23" s="49">
        <v>4</v>
      </c>
      <c r="B23" s="14" t="s">
        <v>143</v>
      </c>
      <c r="C23" s="103">
        <v>0.109</v>
      </c>
      <c r="D23" s="103">
        <v>0.06</v>
      </c>
      <c r="E23" s="100">
        <f>(D23/C23)*100-100</f>
        <v>-44.954128440366972</v>
      </c>
      <c r="F23" s="34"/>
      <c r="G23" s="35"/>
      <c r="H23" s="34"/>
      <c r="I23" s="18"/>
      <c r="J23" s="233"/>
      <c r="K23" s="233"/>
      <c r="L23" s="233"/>
      <c r="M23" s="233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18"/>
      <c r="AP23" s="18"/>
    </row>
    <row r="24" spans="1:42" x14ac:dyDescent="0.25">
      <c r="A24" s="49" t="s">
        <v>51</v>
      </c>
      <c r="B24" s="16" t="s">
        <v>4</v>
      </c>
      <c r="C24" s="103" t="s">
        <v>158</v>
      </c>
      <c r="D24" s="103" t="s">
        <v>158</v>
      </c>
      <c r="E24" s="66" t="s">
        <v>158</v>
      </c>
      <c r="F24" s="34"/>
      <c r="G24" s="35"/>
      <c r="H24" s="34"/>
      <c r="I24" s="1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18"/>
      <c r="AP24" s="18"/>
    </row>
    <row r="25" spans="1:42" x14ac:dyDescent="0.25">
      <c r="A25" s="49" t="s">
        <v>52</v>
      </c>
      <c r="B25" s="16" t="s">
        <v>5</v>
      </c>
      <c r="C25" s="103" t="s">
        <v>158</v>
      </c>
      <c r="D25" s="103" t="s">
        <v>158</v>
      </c>
      <c r="E25" s="66" t="s">
        <v>158</v>
      </c>
      <c r="F25" s="34"/>
      <c r="G25" s="35"/>
      <c r="H25" s="34"/>
      <c r="I25" s="18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18"/>
      <c r="AP25" s="18"/>
    </row>
    <row r="26" spans="1:42" x14ac:dyDescent="0.25">
      <c r="A26" s="49" t="s">
        <v>53</v>
      </c>
      <c r="B26" s="16" t="s">
        <v>6</v>
      </c>
      <c r="C26" s="102">
        <v>0.31</v>
      </c>
      <c r="D26" s="102">
        <v>0.41</v>
      </c>
      <c r="E26" s="100">
        <f>(D26/C26)*100-100</f>
        <v>32.258064516129025</v>
      </c>
      <c r="F26" s="33"/>
      <c r="G26" s="36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x14ac:dyDescent="0.25">
      <c r="A27" s="49" t="s">
        <v>54</v>
      </c>
      <c r="B27" s="16" t="s">
        <v>7</v>
      </c>
      <c r="C27" s="305">
        <v>7.1999999999999995E-2</v>
      </c>
      <c r="D27" s="102">
        <v>0.04</v>
      </c>
      <c r="E27" s="100">
        <f>(D27/C27)*100-100</f>
        <v>-44.444444444444443</v>
      </c>
      <c r="F27" s="33"/>
      <c r="G27" s="36"/>
      <c r="H27" s="3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ht="63" x14ac:dyDescent="0.25">
      <c r="A28" s="49">
        <v>5</v>
      </c>
      <c r="B28" s="14" t="s">
        <v>8</v>
      </c>
      <c r="C28" s="103">
        <v>0</v>
      </c>
      <c r="D28" s="103">
        <v>0</v>
      </c>
      <c r="E28" s="66" t="s">
        <v>158</v>
      </c>
      <c r="F28" s="34"/>
      <c r="G28" s="34"/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ht="79.5" thickBot="1" x14ac:dyDescent="0.3">
      <c r="A29" s="50" t="s">
        <v>55</v>
      </c>
      <c r="B29" s="51" t="s">
        <v>9</v>
      </c>
      <c r="C29" s="104">
        <v>0</v>
      </c>
      <c r="D29" s="104">
        <v>0</v>
      </c>
      <c r="E29" s="66" t="s">
        <v>158</v>
      </c>
      <c r="F29" s="34"/>
      <c r="G29" s="53"/>
      <c r="H29" s="34"/>
    </row>
  </sheetData>
  <mergeCells count="14">
    <mergeCell ref="Y22:AE22"/>
    <mergeCell ref="AF22:AI22"/>
    <mergeCell ref="AJ22:AL22"/>
    <mergeCell ref="AM22:AN22"/>
    <mergeCell ref="K22:K23"/>
    <mergeCell ref="L22:L23"/>
    <mergeCell ref="M22:M23"/>
    <mergeCell ref="N22:R22"/>
    <mergeCell ref="S22:X22"/>
    <mergeCell ref="J22:J23"/>
    <mergeCell ref="A5:A6"/>
    <mergeCell ref="B5:B6"/>
    <mergeCell ref="C5:E5"/>
    <mergeCell ref="A3:E3"/>
  </mergeCells>
  <pageMargins left="0.87" right="0.35433070866141736" top="0.51181102362204722" bottom="0.39370078740157483" header="0.39" footer="0.31496062992125984"/>
  <pageSetup paperSize="9" scale="90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"/>
  <sheetViews>
    <sheetView view="pageBreakPreview" zoomScale="80" zoomScaleSheetLayoutView="80" workbookViewId="0">
      <selection activeCell="J23" sqref="J23"/>
    </sheetView>
  </sheetViews>
  <sheetFormatPr defaultRowHeight="15.75" x14ac:dyDescent="0.25"/>
  <cols>
    <col min="2" max="2" width="29" customWidth="1"/>
    <col min="3" max="10" width="6.5" customWidth="1"/>
    <col min="11" max="14" width="7.875" customWidth="1"/>
    <col min="15" max="18" width="7.75" customWidth="1"/>
    <col min="19" max="19" width="32.625" customWidth="1"/>
    <col min="20" max="20" width="32.125" customWidth="1"/>
  </cols>
  <sheetData>
    <row r="2" spans="1:20" x14ac:dyDescent="0.25">
      <c r="A2" s="239" t="s">
        <v>186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20" ht="16.5" thickBot="1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140.25" customHeight="1" x14ac:dyDescent="0.25">
      <c r="A4" s="244" t="s">
        <v>0</v>
      </c>
      <c r="B4" s="240" t="s">
        <v>56</v>
      </c>
      <c r="C4" s="240" t="s">
        <v>144</v>
      </c>
      <c r="D4" s="240"/>
      <c r="E4" s="240"/>
      <c r="F4" s="240"/>
      <c r="G4" s="240" t="s">
        <v>145</v>
      </c>
      <c r="H4" s="240"/>
      <c r="I4" s="240"/>
      <c r="J4" s="240"/>
      <c r="K4" s="240" t="s">
        <v>148</v>
      </c>
      <c r="L4" s="240"/>
      <c r="M4" s="240"/>
      <c r="N4" s="240"/>
      <c r="O4" s="240" t="s">
        <v>149</v>
      </c>
      <c r="P4" s="240"/>
      <c r="Q4" s="240"/>
      <c r="R4" s="240"/>
      <c r="S4" s="240" t="s">
        <v>57</v>
      </c>
      <c r="T4" s="242" t="s">
        <v>58</v>
      </c>
    </row>
    <row r="5" spans="1:20" x14ac:dyDescent="0.25">
      <c r="A5" s="245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3"/>
    </row>
    <row r="6" spans="1:20" x14ac:dyDescent="0.25">
      <c r="A6" s="245"/>
      <c r="B6" s="241"/>
      <c r="C6" s="10" t="s">
        <v>59</v>
      </c>
      <c r="D6" s="10" t="s">
        <v>60</v>
      </c>
      <c r="E6" s="10" t="s">
        <v>61</v>
      </c>
      <c r="F6" s="10" t="s">
        <v>62</v>
      </c>
      <c r="G6" s="10" t="s">
        <v>59</v>
      </c>
      <c r="H6" s="10" t="s">
        <v>60</v>
      </c>
      <c r="I6" s="10" t="s">
        <v>61</v>
      </c>
      <c r="J6" s="10" t="s">
        <v>62</v>
      </c>
      <c r="K6" s="10" t="s">
        <v>59</v>
      </c>
      <c r="L6" s="10" t="s">
        <v>60</v>
      </c>
      <c r="M6" s="10" t="s">
        <v>61</v>
      </c>
      <c r="N6" s="10" t="s">
        <v>62</v>
      </c>
      <c r="O6" s="10" t="s">
        <v>59</v>
      </c>
      <c r="P6" s="10" t="s">
        <v>60</v>
      </c>
      <c r="Q6" s="10" t="s">
        <v>61</v>
      </c>
      <c r="R6" s="10" t="s">
        <v>62</v>
      </c>
      <c r="S6" s="241"/>
      <c r="T6" s="243"/>
    </row>
    <row r="7" spans="1:20" x14ac:dyDescent="0.25">
      <c r="A7" s="56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57">
        <v>20</v>
      </c>
    </row>
    <row r="8" spans="1:20" x14ac:dyDescent="0.25">
      <c r="A8" s="32">
        <v>1</v>
      </c>
      <c r="B8" s="54" t="s">
        <v>227</v>
      </c>
      <c r="C8" s="183" t="s">
        <v>158</v>
      </c>
      <c r="D8" s="183" t="s">
        <v>158</v>
      </c>
      <c r="E8" s="184" t="s">
        <v>158</v>
      </c>
      <c r="F8" s="184" t="s">
        <v>158</v>
      </c>
      <c r="G8" s="184" t="s">
        <v>158</v>
      </c>
      <c r="H8" s="184" t="s">
        <v>158</v>
      </c>
      <c r="I8" s="184" t="s">
        <v>158</v>
      </c>
      <c r="J8" s="184" t="s">
        <v>158</v>
      </c>
      <c r="K8" s="184" t="s">
        <v>158</v>
      </c>
      <c r="L8" s="184" t="s">
        <v>158</v>
      </c>
      <c r="M8" s="206">
        <f>п.2.1!D21</f>
        <v>109.5</v>
      </c>
      <c r="N8" s="206">
        <f>п.2.1!D22</f>
        <v>2.16</v>
      </c>
      <c r="O8" s="206" t="s">
        <v>158</v>
      </c>
      <c r="P8" s="206" t="s">
        <v>158</v>
      </c>
      <c r="Q8" s="206">
        <f>п.2.1!D26</f>
        <v>0.41</v>
      </c>
      <c r="R8" s="206">
        <f>п.2.1!D27</f>
        <v>0.04</v>
      </c>
      <c r="S8" s="183">
        <v>0</v>
      </c>
      <c r="T8" s="105" t="s">
        <v>262</v>
      </c>
    </row>
    <row r="9" spans="1:20" ht="16.5" thickBot="1" x14ac:dyDescent="0.3">
      <c r="A9" s="42"/>
      <c r="B9" s="43" t="s">
        <v>63</v>
      </c>
      <c r="C9" s="185" t="str">
        <f>C8</f>
        <v>-</v>
      </c>
      <c r="D9" s="185" t="str">
        <f t="shared" ref="D9:S9" si="0">D8</f>
        <v>-</v>
      </c>
      <c r="E9" s="186" t="str">
        <f t="shared" si="0"/>
        <v>-</v>
      </c>
      <c r="F9" s="186" t="str">
        <f t="shared" si="0"/>
        <v>-</v>
      </c>
      <c r="G9" s="185" t="str">
        <f t="shared" si="0"/>
        <v>-</v>
      </c>
      <c r="H9" s="185" t="str">
        <f t="shared" si="0"/>
        <v>-</v>
      </c>
      <c r="I9" s="186" t="str">
        <f t="shared" si="0"/>
        <v>-</v>
      </c>
      <c r="J9" s="186" t="str">
        <f t="shared" si="0"/>
        <v>-</v>
      </c>
      <c r="K9" s="185" t="str">
        <f t="shared" si="0"/>
        <v>-</v>
      </c>
      <c r="L9" s="185" t="str">
        <f t="shared" si="0"/>
        <v>-</v>
      </c>
      <c r="M9" s="185">
        <f t="shared" si="0"/>
        <v>109.5</v>
      </c>
      <c r="N9" s="185">
        <f t="shared" si="0"/>
        <v>2.16</v>
      </c>
      <c r="O9" s="185" t="str">
        <f t="shared" si="0"/>
        <v>-</v>
      </c>
      <c r="P9" s="185" t="str">
        <f t="shared" si="0"/>
        <v>-</v>
      </c>
      <c r="Q9" s="185">
        <f t="shared" si="0"/>
        <v>0.41</v>
      </c>
      <c r="R9" s="185">
        <f t="shared" si="0"/>
        <v>0.04</v>
      </c>
      <c r="S9" s="185">
        <f t="shared" si="0"/>
        <v>0</v>
      </c>
      <c r="T9" s="106"/>
    </row>
    <row r="13" spans="1:20" x14ac:dyDescent="0.25">
      <c r="F13" s="23"/>
    </row>
    <row r="14" spans="1:20" x14ac:dyDescent="0.25">
      <c r="F14" s="23"/>
    </row>
  </sheetData>
  <mergeCells count="9">
    <mergeCell ref="A2:T2"/>
    <mergeCell ref="S4:S6"/>
    <mergeCell ref="T4:T6"/>
    <mergeCell ref="A4:A6"/>
    <mergeCell ref="B4:B6"/>
    <mergeCell ref="C4:F5"/>
    <mergeCell ref="G4:J5"/>
    <mergeCell ref="K4:N5"/>
    <mergeCell ref="O4:R5"/>
  </mergeCells>
  <pageMargins left="0.41" right="0.3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view="pageBreakPreview" zoomScaleSheetLayoutView="100" workbookViewId="0">
      <selection activeCell="B10" sqref="B10"/>
    </sheetView>
  </sheetViews>
  <sheetFormatPr defaultRowHeight="15.75" x14ac:dyDescent="0.25"/>
  <cols>
    <col min="1" max="1" width="65.5" customWidth="1"/>
    <col min="2" max="2" width="31.375" customWidth="1"/>
  </cols>
  <sheetData>
    <row r="1" spans="1:17" ht="16.5" customHeight="1" x14ac:dyDescent="0.25"/>
    <row r="3" spans="1:17" s="29" customFormat="1" ht="45" customHeight="1" x14ac:dyDescent="0.3">
      <c r="A3" s="218" t="s">
        <v>179</v>
      </c>
      <c r="B3" s="21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6.5" thickBot="1" x14ac:dyDescent="0.3"/>
    <row r="5" spans="1:17" ht="16.5" thickBot="1" x14ac:dyDescent="0.3">
      <c r="A5" s="191" t="s">
        <v>167</v>
      </c>
      <c r="B5" s="192" t="s">
        <v>168</v>
      </c>
    </row>
    <row r="6" spans="1:17" ht="21.75" customHeight="1" x14ac:dyDescent="0.25">
      <c r="A6" s="189" t="s">
        <v>253</v>
      </c>
      <c r="B6" s="211" t="s">
        <v>258</v>
      </c>
    </row>
    <row r="7" spans="1:17" ht="32.25" customHeight="1" x14ac:dyDescent="0.25">
      <c r="A7" s="189" t="s">
        <v>254</v>
      </c>
      <c r="B7" s="211" t="s">
        <v>258</v>
      </c>
    </row>
    <row r="8" spans="1:17" ht="18.75" customHeight="1" x14ac:dyDescent="0.25">
      <c r="A8" s="189" t="s">
        <v>255</v>
      </c>
      <c r="B8" s="211" t="s">
        <v>258</v>
      </c>
    </row>
    <row r="9" spans="1:17" ht="35.25" customHeight="1" thickBot="1" x14ac:dyDescent="0.3">
      <c r="A9" s="190" t="s">
        <v>256</v>
      </c>
      <c r="B9" s="211" t="s">
        <v>258</v>
      </c>
    </row>
    <row r="10" spans="1:17" ht="35.25" customHeight="1" x14ac:dyDescent="0.25">
      <c r="A10" s="187"/>
      <c r="B10" s="188"/>
    </row>
    <row r="11" spans="1:17" ht="35.25" customHeight="1" x14ac:dyDescent="0.25">
      <c r="A11" s="187"/>
      <c r="B11" s="188"/>
    </row>
    <row r="12" spans="1:17" ht="38.25" customHeight="1" x14ac:dyDescent="0.25">
      <c r="A12" s="59"/>
      <c r="B12" s="58"/>
    </row>
    <row r="13" spans="1:17" ht="51" customHeight="1" x14ac:dyDescent="0.25">
      <c r="A13" s="219" t="s">
        <v>180</v>
      </c>
      <c r="B13" s="219"/>
    </row>
    <row r="14" spans="1:17" ht="18.75" x14ac:dyDescent="0.25">
      <c r="A14" s="71"/>
      <c r="B14" s="18"/>
    </row>
    <row r="15" spans="1:17" x14ac:dyDescent="0.25">
      <c r="A15" s="246" t="s">
        <v>228</v>
      </c>
      <c r="B15" s="246"/>
    </row>
  </sheetData>
  <mergeCells count="3">
    <mergeCell ref="A3:B3"/>
    <mergeCell ref="A13:B13"/>
    <mergeCell ref="A15:B15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view="pageBreakPreview" zoomScaleSheetLayoutView="100" workbookViewId="0">
      <selection activeCell="D11" sqref="D11"/>
    </sheetView>
  </sheetViews>
  <sheetFormatPr defaultRowHeight="15.75" x14ac:dyDescent="0.25"/>
  <cols>
    <col min="1" max="1" width="18.375" customWidth="1"/>
    <col min="2" max="2" width="23.75" customWidth="1"/>
    <col min="3" max="3" width="20.625" customWidth="1"/>
    <col min="4" max="4" width="16.125" customWidth="1"/>
    <col min="5" max="5" width="35.625" customWidth="1"/>
  </cols>
  <sheetData>
    <row r="3" spans="1:5" ht="97.5" customHeight="1" x14ac:dyDescent="0.25">
      <c r="A3" s="218" t="s">
        <v>175</v>
      </c>
      <c r="B3" s="218"/>
      <c r="C3" s="218"/>
      <c r="D3" s="218"/>
      <c r="E3" s="218"/>
    </row>
    <row r="5" spans="1:5" ht="16.5" thickBot="1" x14ac:dyDescent="0.3"/>
    <row r="6" spans="1:5" ht="105.75" thickBot="1" x14ac:dyDescent="0.3">
      <c r="A6" s="193"/>
      <c r="B6" s="194" t="s">
        <v>229</v>
      </c>
      <c r="C6" s="194" t="s">
        <v>232</v>
      </c>
      <c r="D6" s="194" t="s">
        <v>230</v>
      </c>
      <c r="E6" s="195" t="s">
        <v>231</v>
      </c>
    </row>
    <row r="7" spans="1:5" x14ac:dyDescent="0.25">
      <c r="A7" s="247" t="s">
        <v>195</v>
      </c>
      <c r="B7" s="249">
        <v>32.67</v>
      </c>
      <c r="C7" s="249">
        <v>19.193000000000001</v>
      </c>
      <c r="D7" s="249">
        <f>B7-C7</f>
        <v>13.477</v>
      </c>
      <c r="E7" s="251" t="s">
        <v>259</v>
      </c>
    </row>
    <row r="8" spans="1:5" ht="16.5" thickBot="1" x14ac:dyDescent="0.3">
      <c r="A8" s="248"/>
      <c r="B8" s="250"/>
      <c r="C8" s="250"/>
      <c r="D8" s="250"/>
      <c r="E8" s="252"/>
    </row>
    <row r="12" spans="1:5" x14ac:dyDescent="0.25">
      <c r="E12" t="s">
        <v>260</v>
      </c>
    </row>
  </sheetData>
  <mergeCells count="6">
    <mergeCell ref="A3:E3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66" orientation="portrait" r:id="rId1"/>
  <colBreaks count="1" manualBreakCount="1">
    <brk id="5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15</vt:i4>
      </vt:variant>
    </vt:vector>
  </HeadingPairs>
  <TitlesOfParts>
    <vt:vector size="38" baseType="lpstr">
      <vt:lpstr>титул</vt:lpstr>
      <vt:lpstr>п.1.1</vt:lpstr>
      <vt:lpstr>п.1.2</vt:lpstr>
      <vt:lpstr>п.1.3</vt:lpstr>
      <vt:lpstr>п.1.4</vt:lpstr>
      <vt:lpstr>п.2.1</vt:lpstr>
      <vt:lpstr>п.2.2</vt:lpstr>
      <vt:lpstr>п.2.3, п.2.4</vt:lpstr>
      <vt:lpstr>п.3.1</vt:lpstr>
      <vt:lpstr>п.3.2, п.3.3</vt:lpstr>
      <vt:lpstr>п.3.4</vt:lpstr>
      <vt:lpstr>п.3.5</vt:lpstr>
      <vt:lpstr>3.5</vt:lpstr>
      <vt:lpstr>п.4.1</vt:lpstr>
      <vt:lpstr>п.4.2</vt:lpstr>
      <vt:lpstr>п.4.3</vt:lpstr>
      <vt:lpstr>п.4.4</vt:lpstr>
      <vt:lpstr>п.4.5</vt:lpstr>
      <vt:lpstr>п.4.6</vt:lpstr>
      <vt:lpstr>п.4.7</vt:lpstr>
      <vt:lpstr>п.4.8</vt:lpstr>
      <vt:lpstr>п. 4.9</vt:lpstr>
      <vt:lpstr>п.4.9</vt:lpstr>
      <vt:lpstr>п.1.2!Область_печати</vt:lpstr>
      <vt:lpstr>п.1.3!Область_печати</vt:lpstr>
      <vt:lpstr>п.1.4!Область_печати</vt:lpstr>
      <vt:lpstr>п.2.1!Область_печати</vt:lpstr>
      <vt:lpstr>'п.2.3, п.2.4'!Область_печати</vt:lpstr>
      <vt:lpstr>п.3.1!Область_печати</vt:lpstr>
      <vt:lpstr>'п.3.2, п.3.3'!Область_печати</vt:lpstr>
      <vt:lpstr>п.4.1!Область_печати</vt:lpstr>
      <vt:lpstr>п.4.2!Область_печати</vt:lpstr>
      <vt:lpstr>п.4.4!Область_печати</vt:lpstr>
      <vt:lpstr>п.4.5!Область_печати</vt:lpstr>
      <vt:lpstr>п.4.6!Область_печати</vt:lpstr>
      <vt:lpstr>п.4.7!Область_печати</vt:lpstr>
      <vt:lpstr>п.4.8!Область_печати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2017-03-21T07:11:01Z</dcterms:modified>
</cp:coreProperties>
</file>